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Workbook________" defaultThemeVersion="124226"/>
  <bookViews>
    <workbookView xWindow="0" yWindow="120" windowWidth="15480" windowHeight="9510" activeTab="5"/>
  </bookViews>
  <sheets>
    <sheet name="13.04.2017" sheetId="18" r:id="rId1"/>
    <sheet name="2018" sheetId="23" r:id="rId2"/>
    <sheet name="Лист4" sheetId="16" r:id="rId3"/>
    <sheet name="Лист1" sheetId="24" r:id="rId4"/>
    <sheet name="Лист2" sheetId="25" r:id="rId5"/>
    <sheet name="06,03,18" sheetId="26" r:id="rId6"/>
  </sheets>
  <calcPr calcId="124519"/>
</workbook>
</file>

<file path=xl/calcChain.xml><?xml version="1.0" encoding="utf-8"?>
<calcChain xmlns="http://schemas.openxmlformats.org/spreadsheetml/2006/main">
  <c r="H26" i="24"/>
  <c r="G19"/>
  <c r="H12"/>
  <c r="H11"/>
  <c r="G14"/>
  <c r="F15"/>
  <c r="H13" l="1"/>
  <c r="H5"/>
  <c r="H4"/>
  <c r="H32"/>
  <c r="H33"/>
  <c r="H31"/>
  <c r="H18" i="23" l="1"/>
  <c r="H23" l="1"/>
  <c r="H26" l="1"/>
  <c r="H25"/>
  <c r="H21"/>
  <c r="H19" l="1"/>
  <c r="K118" i="18" l="1"/>
  <c r="H22" i="23" l="1"/>
  <c r="H20"/>
  <c r="H17"/>
  <c r="H16"/>
  <c r="H15" l="1"/>
  <c r="H24"/>
  <c r="G118" i="18"/>
  <c r="L120"/>
  <c r="N118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98"/>
  <c r="I98" s="1"/>
  <c r="G99"/>
  <c r="I99" s="1"/>
  <c r="G100"/>
  <c r="I100" s="1"/>
  <c r="G101"/>
  <c r="I101" s="1"/>
  <c r="G102"/>
  <c r="I102" s="1"/>
  <c r="G103"/>
  <c r="I103" s="1"/>
  <c r="G104"/>
  <c r="I104" s="1"/>
  <c r="G105"/>
  <c r="I105" s="1"/>
  <c r="G106"/>
  <c r="I106" s="1"/>
  <c r="G107"/>
  <c r="I107" s="1"/>
  <c r="G108"/>
  <c r="I108" s="1"/>
  <c r="G109"/>
  <c r="I109" s="1"/>
  <c r="G110"/>
  <c r="I110" s="1"/>
  <c r="G111"/>
  <c r="I111" s="1"/>
  <c r="G72"/>
  <c r="G121"/>
  <c r="G120"/>
  <c r="G117"/>
  <c r="G116"/>
  <c r="G115"/>
  <c r="G114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1"/>
  <c r="G20"/>
  <c r="G19"/>
  <c r="G18"/>
  <c r="G17"/>
  <c r="G16"/>
  <c r="G32" i="16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1"/>
  <c r="G40"/>
  <c r="G39"/>
  <c r="G38"/>
  <c r="G37"/>
  <c r="G36"/>
  <c r="G35"/>
  <c r="G26"/>
  <c r="G27"/>
  <c r="G28"/>
  <c r="G29"/>
  <c r="G30"/>
  <c r="G31"/>
  <c r="G33"/>
  <c r="G34"/>
  <c r="G25"/>
  <c r="G27" i="23" l="1"/>
  <c r="G112" i="18"/>
  <c r="I72"/>
  <c r="G113"/>
  <c r="G22"/>
  <c r="G31"/>
  <c r="G41" i="16"/>
</calcChain>
</file>

<file path=xl/sharedStrings.xml><?xml version="1.0" encoding="utf-8"?>
<sst xmlns="http://schemas.openxmlformats.org/spreadsheetml/2006/main" count="1804" uniqueCount="687">
  <si>
    <t>Չափման միավորը</t>
  </si>
  <si>
    <t>Գնման ձև (ընթացակարգը)</t>
  </si>
  <si>
    <t>Ապրանքներ</t>
  </si>
  <si>
    <t>Ծրագրի անվանումը՝</t>
  </si>
  <si>
    <t>Հ/հ</t>
  </si>
  <si>
    <t>հատ</t>
  </si>
  <si>
    <t>Ծառայություններ</t>
  </si>
  <si>
    <t>դրամ</t>
  </si>
  <si>
    <t>խմ</t>
  </si>
  <si>
    <t>ՇՀ</t>
  </si>
  <si>
    <t>ԲԸԱՀ</t>
  </si>
  <si>
    <t xml:space="preserve">Հաստատում եմ </t>
  </si>
  <si>
    <t>Անվանումը</t>
  </si>
  <si>
    <t>_______________</t>
  </si>
  <si>
    <t>Գնումների համակարգող՝</t>
  </si>
  <si>
    <t>Ա. Պողոսյան</t>
  </si>
  <si>
    <t>Միավորի գինը</t>
  </si>
  <si>
    <t>Ընդամենը ծախս (դրամ)</t>
  </si>
  <si>
    <t>Քանակը</t>
  </si>
  <si>
    <t>Միջանցիկ կոդը՝ ըստ CPV դասակարգման</t>
  </si>
  <si>
    <t>լիտր</t>
  </si>
  <si>
    <t>էլ. Էներգիա</t>
  </si>
  <si>
    <t>Կապ</t>
  </si>
  <si>
    <t xml:space="preserve">  բաժին 05    խումբ    01    դաս   01    ծրագիր  51  </t>
  </si>
  <si>
    <t>Գրենական  պիտույքներ և գրասենյակային նյութեր</t>
  </si>
  <si>
    <t>09134200</t>
  </si>
  <si>
    <t>____________Ա. Դավթյան</t>
  </si>
  <si>
    <t>&lt;&lt; Բերդի կոմունալ ծառայություն&gt;&gt; ՀՈԱԿ-ի կարիքների համար նախատեսված գնումներ</t>
  </si>
  <si>
    <t>Գնման առարկյաի</t>
  </si>
  <si>
    <t xml:space="preserve">&lt;&lt; Բերդի կոմունալ ծառայություն&gt;&gt; ՀՈԱԿ-ի </t>
  </si>
  <si>
    <t>Թ. Հայրապետյան</t>
  </si>
  <si>
    <t xml:space="preserve">                հաշվապահ՝</t>
  </si>
  <si>
    <t>թուղթ, A4 ֆորմատի2 /21x29.7/</t>
  </si>
  <si>
    <t>տուփ</t>
  </si>
  <si>
    <t>թղթապանակ, պոլիմերային թաղանթ, ֆայլ</t>
  </si>
  <si>
    <t>թղթապանակ, արագակար, թղթյա</t>
  </si>
  <si>
    <t>100</t>
  </si>
  <si>
    <t>50</t>
  </si>
  <si>
    <t>գնդիկավոր գրիչ</t>
  </si>
  <si>
    <t>սոսինձ, թղթի, ստվարաթղթի և տեքստիլի</t>
  </si>
  <si>
    <t>300</t>
  </si>
  <si>
    <t>10</t>
  </si>
  <si>
    <t>450</t>
  </si>
  <si>
    <t>5</t>
  </si>
  <si>
    <t>գրասենյակային գիրք, մատյան, 70 տողանի, սպիտակ էջերով</t>
  </si>
  <si>
    <t>60</t>
  </si>
  <si>
    <t>30197631</t>
  </si>
  <si>
    <t>30197231</t>
  </si>
  <si>
    <t>30197232</t>
  </si>
  <si>
    <t>30192121</t>
  </si>
  <si>
    <t>30192710</t>
  </si>
  <si>
    <t>39263200</t>
  </si>
  <si>
    <t xml:space="preserve">Ընդամենը </t>
  </si>
  <si>
    <t>Տնտեսական ապրանքներ</t>
  </si>
  <si>
    <t>44511130</t>
  </si>
  <si>
    <t xml:space="preserve">Եղան </t>
  </si>
  <si>
    <t>44511110</t>
  </si>
  <si>
    <t>Բահ</t>
  </si>
  <si>
    <t>44511120</t>
  </si>
  <si>
    <t>Գոգաթիակ</t>
  </si>
  <si>
    <t>44511170</t>
  </si>
  <si>
    <t>Փոցխ</t>
  </si>
  <si>
    <t>Ցախավել</t>
  </si>
  <si>
    <t>44511000</t>
  </si>
  <si>
    <t>Շինանյութեր</t>
  </si>
  <si>
    <t>4</t>
  </si>
  <si>
    <t>6</t>
  </si>
  <si>
    <t>տնօրեն՝</t>
  </si>
  <si>
    <t>2</t>
  </si>
  <si>
    <t>Գերանդի</t>
  </si>
  <si>
    <t>09411700</t>
  </si>
  <si>
    <t>Սեղմված բնական գազ</t>
  </si>
  <si>
    <t>1</t>
  </si>
  <si>
    <t>71311280</t>
  </si>
  <si>
    <t>64000000</t>
  </si>
  <si>
    <t>34330000</t>
  </si>
  <si>
    <t>Բռնակ</t>
  </si>
  <si>
    <t>Աղավազային խարնուրդ</t>
  </si>
  <si>
    <t>14300000</t>
  </si>
  <si>
    <t>2017թ. &lt;&lt; Բերդի կոմունալ ծառայություն&gt;&gt; ՀՈԱԿ-ի կարիքների համար</t>
  </si>
  <si>
    <t>Բենզին (ռեգուլյար)</t>
  </si>
  <si>
    <t>7</t>
  </si>
  <si>
    <t>Կ. Սարգսյան</t>
  </si>
  <si>
    <t>Կապող ապարատի բաժակներ/защелка/ ПП 1,6 պրես</t>
  </si>
  <si>
    <t>Կողի ռոլիկ</t>
  </si>
  <si>
    <t>Մամլիչի ապահովիչի էլ. ակնոց /втулки/</t>
  </si>
  <si>
    <t>Ապահովիչի պատյան</t>
  </si>
  <si>
    <t>Կապող ապարատի ասեղ</t>
  </si>
  <si>
    <t>ДТ 75/Դիզ վառելիքի ֆիլտր</t>
  </si>
  <si>
    <t>Արգելակման տուփ</t>
  </si>
  <si>
    <t>Ռետինե կարճախողովակ</t>
  </si>
  <si>
    <t>Գլդոնի խցուկ /сальник катока/</t>
  </si>
  <si>
    <t>Ուղղապահի խցուկ</t>
  </si>
  <si>
    <t>Կարբյուրատորի դիաֆրագմա</t>
  </si>
  <si>
    <t>Շարժիչի խցուկ առջևի</t>
  </si>
  <si>
    <t>Շարժիչի խցուկ ետևի</t>
  </si>
  <si>
    <t>Ռիզագի ժապավեն</t>
  </si>
  <si>
    <t>Վահանի թևի մատներ</t>
  </si>
  <si>
    <t>ԴՏ 75 թրթուրների մատներ</t>
  </si>
  <si>
    <t>ԴՏ 75 թրթուռներ</t>
  </si>
  <si>
    <t>СК 5/Թեք մասի գոտի</t>
  </si>
  <si>
    <t>Սեգմենտ</t>
  </si>
  <si>
    <t>Գամ/Заклепка//երկար, կարճ</t>
  </si>
  <si>
    <t>Վիլակի գոտի</t>
  </si>
  <si>
    <t>Առանձգակալ էլ. ակնոցով/втулки/</t>
  </si>
  <si>
    <t>Դիզ վառելիքի ֆիլտր</t>
  </si>
  <si>
    <t>ֆիլտր յուղի</t>
  </si>
  <si>
    <t>Օդազտիչ փոքր</t>
  </si>
  <si>
    <t>Ութնյակի գոտի</t>
  </si>
  <si>
    <t>Գլխավոր գոտի</t>
  </si>
  <si>
    <t>Կալսիչի գոտի</t>
  </si>
  <si>
    <t>Հակակտրիչներ</t>
  </si>
  <si>
    <t>Երկաթյա լուսարձակներ</t>
  </si>
  <si>
    <t>Ռասպիլիտել</t>
  </si>
  <si>
    <t>Շարժիչի միջօղեր</t>
  </si>
  <si>
    <t>Ներդրակ/вкладыш/</t>
  </si>
  <si>
    <t>Միջադիր/прокладка/</t>
  </si>
  <si>
    <t>Դանակ գրեյդերի</t>
  </si>
  <si>
    <t>Դիզ յուղ</t>
  </si>
  <si>
    <t>3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</si>
  <si>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</si>
  <si>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</si>
  <si>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</si>
  <si>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</si>
  <si>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</si>
  <si>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</si>
  <si>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</si>
  <si>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</si>
  <si>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</si>
  <si>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</si>
  <si>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</si>
  <si>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</si>
  <si>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</si>
  <si>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</si>
  <si>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</si>
  <si>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</si>
  <si>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</si>
  <si>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</si>
  <si>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</si>
  <si>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</si>
  <si>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</si>
  <si>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</si>
  <si>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</si>
  <si>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</si>
  <si>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</si>
  <si>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</si>
  <si>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</si>
  <si>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</si>
  <si>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</si>
  <si>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34321121</t>
  </si>
  <si>
    <t>09134100</t>
  </si>
  <si>
    <t>Պարկուճ, մխոց/гильза, поршень</t>
  </si>
  <si>
    <t>Մարդկոց 100Ա</t>
  </si>
  <si>
    <t>Դիզելային վառելիք</t>
  </si>
  <si>
    <t>կգ</t>
  </si>
  <si>
    <t>Մամլիչի մատներ</t>
  </si>
  <si>
    <t>Մամլիչի մատների հեղյուսներ, տափօղակներ</t>
  </si>
  <si>
    <t>8</t>
  </si>
  <si>
    <t>21</t>
  </si>
  <si>
    <t>40</t>
  </si>
  <si>
    <t>մ</t>
  </si>
  <si>
    <t>09132200-1</t>
  </si>
  <si>
    <t>09134200-1</t>
  </si>
  <si>
    <t>09132200-2</t>
  </si>
  <si>
    <t>09134200-2</t>
  </si>
  <si>
    <t xml:space="preserve">Ֆին. Տնտեսագիտական բաժնի պետի  փոխարինող                    </t>
  </si>
  <si>
    <t>Գնումների պլան փոփոխություն</t>
  </si>
  <si>
    <t>Պոմպ НШ 32</t>
  </si>
  <si>
    <t>Պոմպ НШ 10</t>
  </si>
  <si>
    <t>Ռետինե խողովակ N19</t>
  </si>
  <si>
    <t>Դինամո</t>
  </si>
  <si>
    <t>Գիպոիդ</t>
  </si>
  <si>
    <t>Էլեկտրոդ</t>
  </si>
  <si>
    <t>Ներդրակներ, օղակներ</t>
  </si>
  <si>
    <t>Կոճ Գազ 53, Զիլ 130</t>
  </si>
  <si>
    <t>Սկավառակ Գազ 53, Զիլ 130</t>
  </si>
  <si>
    <t>Ընդամենը</t>
  </si>
  <si>
    <t>Շարժիչի գոտի/ Գազ-53</t>
  </si>
  <si>
    <t>Կունդ/ступица/ Զիլ 130</t>
  </si>
  <si>
    <t>Ռետինե խողովակ N17/Զիլ 130/</t>
  </si>
  <si>
    <t>Փոխանցման տուփ/ Զիլ 130</t>
  </si>
  <si>
    <t>Սալ/ Զիլ 130</t>
  </si>
  <si>
    <t>Միջադիր/Գազ 53</t>
  </si>
  <si>
    <t>Դիսկ/Գազ 53</t>
  </si>
  <si>
    <t>Տրանզիստոր/Զիլ 130/</t>
  </si>
  <si>
    <t>Օդի բաժանարար/Զիլ KO/</t>
  </si>
  <si>
    <t>հավաքածու</t>
  </si>
  <si>
    <t>Ռետինե խողովակ N17/Գազ 53հատ</t>
  </si>
  <si>
    <t>Անջատիչ /Գազ 53</t>
  </si>
  <si>
    <t>Առանձգակալ/Գազ 53</t>
  </si>
  <si>
    <t>Յուղի ֆիլտր/Գազ 53</t>
  </si>
  <si>
    <t>Դիզ վառելիքի ֆիլտր/МТЗ 82</t>
  </si>
  <si>
    <t>Պոմպ /Զիլ 130</t>
  </si>
  <si>
    <t>Մարդկոց 90Ա/ДТ 75</t>
  </si>
  <si>
    <t>Մարդկոց 120Ա/СК 5</t>
  </si>
  <si>
    <t>Օդի զտիչ</t>
  </si>
  <si>
    <t>Կամրջակի  ռեդուկտոր</t>
  </si>
  <si>
    <t>ДТ 75 կամրջակի հավաքածու</t>
  </si>
  <si>
    <t>Լուսարձակ/МТЗ 82</t>
  </si>
  <si>
    <t>գործարկիչ/стартер/ МТ З82</t>
  </si>
  <si>
    <t>Ռետինե խողովակ հիդրավլիկ  N17</t>
  </si>
  <si>
    <t>Հերմետիկ մեծ/герметик</t>
  </si>
  <si>
    <t>Մղիչ/Զիլ 130</t>
  </si>
  <si>
    <t>Հովացուցիչ/радиатор//Զիլ 130</t>
  </si>
  <si>
    <t>09211400</t>
  </si>
  <si>
    <t>31660000</t>
  </si>
  <si>
    <t>Անիվ/գրեյդեր/1200</t>
  </si>
  <si>
    <t>Հեղյուս, մանեկ, տափօղակ/Գազ 53</t>
  </si>
  <si>
    <t>Տափօղակ/ДТ 75</t>
  </si>
  <si>
    <t>Հեեղյուս/ДТ 75</t>
  </si>
  <si>
    <t>Մանեկ/ДТ 75</t>
  </si>
  <si>
    <t>Ընդամենը պահեստամասեր</t>
  </si>
  <si>
    <t>13.04.2017թ</t>
  </si>
  <si>
    <t>Parsam</t>
  </si>
  <si>
    <t>Saruxan</t>
  </si>
  <si>
    <t>Hayk</t>
  </si>
  <si>
    <t>Հեղյուս/ДТ 75</t>
  </si>
  <si>
    <t>Գնման առարկայի</t>
  </si>
  <si>
    <t>Գնման ձևը</t>
  </si>
  <si>
    <t>միջանցիկ ծածկագիրը ըստ ԳՄԱ դասակարգման</t>
  </si>
  <si>
    <t>2018թ. &lt;&lt; Բերդի կոմունալ ծառայություն&gt;&gt; ՀՈԱԿ-ի կարիքների համար</t>
  </si>
  <si>
    <t>30100000</t>
  </si>
  <si>
    <t>ՄԱ</t>
  </si>
  <si>
    <t>39000000</t>
  </si>
  <si>
    <t>34000000</t>
  </si>
  <si>
    <t>Տրանսպորտի պահպանման ծախսեր</t>
  </si>
  <si>
    <t>ԳՀ</t>
  </si>
  <si>
    <t>Դիզելային յուղեր</t>
  </si>
  <si>
    <t>Վարչական սրքավորումներ</t>
  </si>
  <si>
    <t>Գնումների պլանի փոփոխություն</t>
  </si>
  <si>
    <t>14.02.2018թ</t>
  </si>
  <si>
    <t>Կազմակերպության անվանումը</t>
  </si>
  <si>
    <t>ապրանքի անվանումը</t>
  </si>
  <si>
    <t>Պայմանագրի գումարը</t>
  </si>
  <si>
    <t>Միավորի արժեքը</t>
  </si>
  <si>
    <t>քանակը</t>
  </si>
  <si>
    <t>&lt;&lt;Վիցի Գրուպ&gt;&gt; ՍՊԸ</t>
  </si>
  <si>
    <t>&lt;&lt;Ֆլեշ&gt;&gt; ՍՊԸ</t>
  </si>
  <si>
    <t>Դիզելային յուղ</t>
  </si>
  <si>
    <t>&lt;&lt;Հարի Գրուպ&gt;&gt; ՍՊԸ</t>
  </si>
  <si>
    <t>Կոմունալ Ծառայություն</t>
  </si>
  <si>
    <t>Բենզին ռեգուլյար</t>
  </si>
  <si>
    <t>Գրենական պիտույքներ</t>
  </si>
  <si>
    <t>&lt;&lt;Սմարթլայն&gt;&gt; ՍՊԸ</t>
  </si>
  <si>
    <t>&lt;&lt;Տիգվակո&gt;&gt; ՍՊԸ</t>
  </si>
  <si>
    <t>ԱՁ Ալվարդ Մելիքյան</t>
  </si>
  <si>
    <t>Տնտեսական և սանհիգենիկ ապրանքներ</t>
  </si>
  <si>
    <t>Սննդամթերք</t>
  </si>
  <si>
    <t>ԱՁ Գոռ Քարամյան</t>
  </si>
  <si>
    <t>Համակարգչային սարքավորումներ</t>
  </si>
  <si>
    <t>Բերդի համայնքապետարան</t>
  </si>
  <si>
    <t>Մրցույթի հրատարակման ամսաթիվը</t>
  </si>
  <si>
    <t xml:space="preserve">Բացման օրը </t>
  </si>
  <si>
    <t>Պայմանագրի կնքման ամսաթիվը</t>
  </si>
  <si>
    <t>չկայացված ընթացակարգ</t>
  </si>
  <si>
    <t>ԱՁ  Անահիտ Ալեքյան</t>
  </si>
  <si>
    <t>ԱՁ Անուշավան Մանուչարյան</t>
  </si>
  <si>
    <t>&lt;&lt;Հայր և որդի Մելքումյաններ&gt;&gt; ՍՊԸ</t>
  </si>
  <si>
    <t>&lt;&lt;Դը Բեստ Շին&gt;&gt; ՍՊԸ</t>
  </si>
  <si>
    <t>ԱՁ Սուսաննա Հարությունյան</t>
  </si>
  <si>
    <t>Ցեմենտ</t>
  </si>
  <si>
    <t>Մետաղապլաստե պատուհան</t>
  </si>
  <si>
    <t>Մետաղապլաստե դուռ</t>
  </si>
  <si>
    <t>Պատուհանագոգ</t>
  </si>
  <si>
    <t>Շինանյութեր Լար ԱՊՎ 10</t>
  </si>
  <si>
    <t>&lt;&lt;Նարգար&gt;&gt; ՍՊԸ</t>
  </si>
  <si>
    <t>&lt;&lt;Էկոմիքս&gt;&gt; ՍՊԸ</t>
  </si>
  <si>
    <t>Շինանյութեր /ավազ, անմշակ բազալտե քար</t>
  </si>
  <si>
    <t>ԱՁ Հասմիկ Արամյան</t>
  </si>
  <si>
    <t>Վարդեր</t>
  </si>
  <si>
    <t>չկայացած ընդացակարգ</t>
  </si>
  <si>
    <t>Պահեստամասեր</t>
  </si>
  <si>
    <t>Չափա-</t>
  </si>
  <si>
    <t>բաժինների համարները</t>
  </si>
  <si>
    <t>Ապրանքի  անվանումը</t>
  </si>
  <si>
    <t xml:space="preserve"> Արժեքը (ինքնարժեքի և կանխատեսվող շահույթի հանրագումարը)</t>
  </si>
  <si>
    <t>/տառերով և թվերով/</t>
  </si>
  <si>
    <t>ԱԱՀ**</t>
  </si>
  <si>
    <t>Ընդհանուր գինը</t>
  </si>
  <si>
    <t xml:space="preserve"> /տառերով և թվերով/</t>
  </si>
  <si>
    <t>5=3+4</t>
  </si>
  <si>
    <t>ДТ-75 Մարդկոց 120A</t>
  </si>
  <si>
    <t>Արգելակման ժապավեն</t>
  </si>
  <si>
    <t>Գլդոնի խցուկ</t>
  </si>
  <si>
    <t>Ֆիլտր դիզ վառելիքի</t>
  </si>
  <si>
    <t>Շարժիչի կափարիչի միջադիր</t>
  </si>
  <si>
    <t>Քսայուղ</t>
  </si>
  <si>
    <t>Փոխանցման տուփի յուղ/Հիպոիդ/</t>
  </si>
  <si>
    <t>Թրթուր</t>
  </si>
  <si>
    <t>Մատներ</t>
  </si>
  <si>
    <t>Խոփ</t>
  </si>
  <si>
    <t>Բենդեքս</t>
  </si>
  <si>
    <t>Մագնիտո</t>
  </si>
  <si>
    <t>ДТ-75 Բորտավոյ ձախ</t>
  </si>
  <si>
    <t>ПП-16 Մատներ</t>
  </si>
  <si>
    <t>Մատների մանեկ իր տափողակներով</t>
  </si>
  <si>
    <t>Կապող ապարատի գրիբոկներ</t>
  </si>
  <si>
    <t>Ապահովիչի էլ. Ակնոց /Втулка/</t>
  </si>
  <si>
    <t>Կարդանի խաչուկ/креставин кардана/</t>
  </si>
  <si>
    <t>Կապող ապարատի մկրատ</t>
  </si>
  <si>
    <t>Կոմբայն СК-5 Սեգմենտ</t>
  </si>
  <si>
    <t>Զակլոպկա-երկար կարճ</t>
  </si>
  <si>
    <t>Ծեծող բարաբանի դանակ</t>
  </si>
  <si>
    <t>Թեք մասի գոտի</t>
  </si>
  <si>
    <t>Մատնաշար</t>
  </si>
  <si>
    <t>C3 -3,6 հացահատիկային շարքացանի  Անվադող  240-8,13/9,5-32, B-110</t>
  </si>
  <si>
    <t>C3 -3,6 հացահատիկային շարքացանի կոթ/шток/</t>
  </si>
  <si>
    <t>C3 -3,6 հացահատիկային շարքացանի փոցխ</t>
  </si>
  <si>
    <t>ДЗ- 99 գրեյդերի Ռետինե խողովակ N27</t>
  </si>
  <si>
    <t>ДЗ- 99 գրեյդերի Սկավառակ Ալտայի 14</t>
  </si>
  <si>
    <t>ДЗ- 99 գրեյդերի դանակ</t>
  </si>
  <si>
    <t>МТЗ 82-1 Ռետինե խողովակ N24</t>
  </si>
  <si>
    <t>МТЗ 82-1 Կոլեկտոր/коллектор/</t>
  </si>
  <si>
    <t>Խլացուցիչ/глушитель/</t>
  </si>
  <si>
    <t>Գործարկիչ /Стартер/</t>
  </si>
  <si>
    <t>Անվադող 15,5-Р 38 Ф 2А</t>
  </si>
  <si>
    <t>Բիզոն կոմբայնի երկողմանի գոտի/двухрадка/</t>
  </si>
  <si>
    <t>СК - 5 Կոմբայնի Անվադող 12ПР-155 А-8 213-24</t>
  </si>
  <si>
    <t>Ռադիատոր ЗИЛ-130</t>
  </si>
  <si>
    <t>Միջադիր /ЗИЛ-130</t>
  </si>
  <si>
    <t>Միջադիր /ГАЗ-53</t>
  </si>
  <si>
    <t>Ներդրակներ-օղակներ ЗИЛ-130/кольце вкладыщ/</t>
  </si>
  <si>
    <t>Ներդրակներ-օղակներ ГАЗ-53/кольце вкладыщ/</t>
  </si>
  <si>
    <t>Մխոց/поршин / Зил 130</t>
  </si>
  <si>
    <t>Ռետինե խողովակ N36-Зил 130</t>
  </si>
  <si>
    <t>Ռետինե խողովակ N19 -Зил 130</t>
  </si>
  <si>
    <t>Ռետինե խողովակ N22 - Зил 130</t>
  </si>
  <si>
    <t>Փոխանցման տուփ Зил 130</t>
  </si>
  <si>
    <t>Կունդ /ступица/ ЗИЛ-130</t>
  </si>
  <si>
    <t>Դինամո ЗИЛ-130</t>
  </si>
  <si>
    <t>Պոմպ շարժիչի ЗИЛ-130</t>
  </si>
  <si>
    <t>Գործարկիչ /Стартер/ ЗИЛ-130</t>
  </si>
  <si>
    <t>Շարժիչի գոտի ЗИЛ-130</t>
  </si>
  <si>
    <t>Շարժիչի գոտի  ГАЗ-53</t>
  </si>
  <si>
    <t>Պոմպ НШ32/հիդրավլիկ/</t>
  </si>
  <si>
    <t>Պոմպ НШ10/հիդրավլիկ/</t>
  </si>
  <si>
    <t>Սկավառակ /диски/ ЗИЛ-130</t>
  </si>
  <si>
    <t>Սալ /плита/ ЗИЛ-130</t>
  </si>
  <si>
    <t>Դարձակ /Клуч насаден/</t>
  </si>
  <si>
    <t>Դարձակ /КЛУЧЕВИ ВИЛУШКАСТИ/</t>
  </si>
  <si>
    <t>Հերմետիկ</t>
  </si>
  <si>
    <t>Արգելակման հեղուկ/Ժիտկստ/</t>
  </si>
  <si>
    <t>Կոճ ЗИЛ-130</t>
  </si>
  <si>
    <t>Անջատիչ/реле/ ЗИЛ-130</t>
  </si>
  <si>
    <t>Տրամլյոր ЗИЛ-130</t>
  </si>
  <si>
    <t>80000(ութսուն հազար)</t>
  </si>
  <si>
    <t>13000(տասնիրեք հազար)</t>
  </si>
  <si>
    <t>2000(երկու հազար)</t>
  </si>
  <si>
    <t>1500(մեկ հազար հինգ հարյուր)</t>
  </si>
  <si>
    <t>40000(քառասուն հազար)</t>
  </si>
  <si>
    <t>32000(երեսուներկու հազար)</t>
  </si>
  <si>
    <t>2555000(երկու միլիոն հինգ հարյուր հիսունհինգ հազար)</t>
  </si>
  <si>
    <t>615000(վեց հարյուր տասնհինգ հազար)</t>
  </si>
  <si>
    <t>2240000(երկու միլիոն երկու հարյուր քառասուն հազար)</t>
  </si>
  <si>
    <t>13000(տսսներեք հազար)</t>
  </si>
  <si>
    <t>12000(տասներկու հազար)</t>
  </si>
  <si>
    <t>240000(երկու հարյուր քառասուն հազար)</t>
  </si>
  <si>
    <t>9000(ինը հազար)</t>
  </si>
  <si>
    <t>3000(երեք հազար)</t>
  </si>
  <si>
    <t>5000(հինգ հազար)</t>
  </si>
  <si>
    <t>16000(տասնվեց հազար)</t>
  </si>
  <si>
    <t>60000(վաթսուն հազար)</t>
  </si>
  <si>
    <t>35000(երեսունհինգ հազար)</t>
  </si>
  <si>
    <t>190000(մեկ հարյուր իննսուն հազար)</t>
  </si>
  <si>
    <t>15000(մեկ հարյուր տասնհինգ հազար)</t>
  </si>
  <si>
    <t>96000(իննսունվեց հազար)</t>
  </si>
  <si>
    <t>20000(քսան հազար)</t>
  </si>
  <si>
    <t>56000(հիսունվեց հազար)</t>
  </si>
  <si>
    <t>90000(իննսուն հազար)</t>
  </si>
  <si>
    <t>50000(հիսուն հազար)</t>
  </si>
  <si>
    <t>290000(երկու հարյուր իննսուն հազար)</t>
  </si>
  <si>
    <t>60000(վաթսուն հազր)</t>
  </si>
  <si>
    <t>24000(քսամչորս հազար)</t>
  </si>
  <si>
    <t>400000(չորս հարյուր հազար)</t>
  </si>
  <si>
    <t>120000(մեկ հարյուր քսան հազար)</t>
  </si>
  <si>
    <t>12000(տսաներկու հազար)</t>
  </si>
  <si>
    <t>52000(հիսուներկու հազար)</t>
  </si>
  <si>
    <t>30000(երեսուն հազար)</t>
  </si>
  <si>
    <t>6000(վեց հազար)</t>
  </si>
  <si>
    <t>100000(մեկ հարյուր հազար)</t>
  </si>
  <si>
    <t>70000(յոթանասուն հազար)</t>
  </si>
  <si>
    <t>13500(տասներեք հազար հինգ հարյուր)</t>
  </si>
  <si>
    <t>4000(չորս հազար</t>
  </si>
  <si>
    <t>24000(քսանչորս հազար)</t>
  </si>
  <si>
    <t>45000(քառասունհինգ հազար)</t>
  </si>
  <si>
    <t>10000(տաս հազար)</t>
  </si>
  <si>
    <t>7000(յոթ հազար)</t>
  </si>
  <si>
    <t>18000(տասնութ հազար)</t>
  </si>
  <si>
    <t>Գնումների համակարգող</t>
  </si>
  <si>
    <t>Գ. Ղարաբաղցյան</t>
  </si>
  <si>
    <t>տ</t>
  </si>
  <si>
    <t>Ավազ բնական</t>
  </si>
  <si>
    <t>500000</t>
  </si>
  <si>
    <t>14211100</t>
  </si>
  <si>
    <t>Աղ ճանապարհային</t>
  </si>
  <si>
    <t>34941200</t>
  </si>
  <si>
    <t>2022թ. &lt;&lt; Բերդի կոմունալ ծառայություն&gt;&gt; ՀՈԱԿ-ի կարիքների համար</t>
  </si>
  <si>
    <t>400000</t>
  </si>
  <si>
    <t>900 000</t>
  </si>
  <si>
    <t>Էլեկտրական ապրանքներ</t>
  </si>
  <si>
    <t>31521240</t>
  </si>
  <si>
    <t>31221160</t>
  </si>
  <si>
    <t>31211180</t>
  </si>
  <si>
    <t>Էլեկըրական ժամացույց</t>
  </si>
  <si>
    <t>Էկոնոմ լամպ 65W</t>
  </si>
  <si>
    <t>Էկոնոմ լամպ 35W</t>
  </si>
  <si>
    <t>Ավտոմատ պուսկատել-16 A</t>
  </si>
  <si>
    <t>ՀՄԱ</t>
  </si>
  <si>
    <t>200</t>
  </si>
  <si>
    <t xml:space="preserve">500 000 </t>
  </si>
  <si>
    <t xml:space="preserve">120 000 </t>
  </si>
  <si>
    <t>105 000</t>
  </si>
  <si>
    <t>24 000</t>
  </si>
  <si>
    <t>Ավտոմեքենաների լվացում,ախտահանում և վուլկանացում</t>
  </si>
  <si>
    <t>300000</t>
  </si>
  <si>
    <t>300 000</t>
  </si>
  <si>
    <t>50111180</t>
  </si>
  <si>
    <t>Խողովակներ</t>
  </si>
  <si>
    <t>44161160</t>
  </si>
  <si>
    <t>Բարձր ճնշման մետաղական խողովակ 108 մմ</t>
  </si>
  <si>
    <t>44161270</t>
  </si>
  <si>
    <t>Պլաստմասե խողովակ PN8 110 մմ</t>
  </si>
  <si>
    <t>Պլաստմասե խողովակ PN8 75 մմ</t>
  </si>
  <si>
    <t>Պլաստմասե խողովակ PN8 90 մմ</t>
  </si>
  <si>
    <t>Պլաստմասե խողովակ PN8 63 մմ</t>
  </si>
  <si>
    <t>Պլաստմասե խողովակ PN8 50 մմ</t>
  </si>
  <si>
    <t xml:space="preserve">Պլաստմասե խողովակ PN8 32 մմ </t>
  </si>
  <si>
    <t xml:space="preserve">Պլաստմասե խողովակ PN8 1/2 դյմ </t>
  </si>
  <si>
    <t>44163220</t>
  </si>
  <si>
    <t>Կցամաս 110 մմ</t>
  </si>
  <si>
    <t>Կցամաս 90 մմ</t>
  </si>
  <si>
    <t>Կցամաս 75 մմ</t>
  </si>
  <si>
    <t>Կցամաս 63 մմ</t>
  </si>
  <si>
    <t>Կցամաս 50 մմ</t>
  </si>
  <si>
    <t>Կցամաս 32 մմ</t>
  </si>
  <si>
    <t>Կցամաս 1/2 դյմ</t>
  </si>
  <si>
    <t>42131120</t>
  </si>
  <si>
    <t>Փական 110 մմ</t>
  </si>
  <si>
    <t>Փական 75 մմ</t>
  </si>
  <si>
    <t>Փական 63 մմ</t>
  </si>
  <si>
    <t>Փական գնդիկավոր 63 մմ</t>
  </si>
  <si>
    <t>Փական 50 մմ</t>
  </si>
  <si>
    <t>Փական 32 մմ</t>
  </si>
  <si>
    <t>Փական 1/2 դյմ</t>
  </si>
  <si>
    <t>Փական գնդիկավոր 50 մմ</t>
  </si>
  <si>
    <t>43221100</t>
  </si>
  <si>
    <t>960 000</t>
  </si>
  <si>
    <t>09132200</t>
  </si>
  <si>
    <t>լ</t>
  </si>
  <si>
    <t>980 000</t>
  </si>
  <si>
    <t>15 900 000</t>
  </si>
  <si>
    <t>Աշխատանքներ</t>
  </si>
  <si>
    <t>Չորաթանի վարչական շենքի</t>
  </si>
  <si>
    <t>դռների և պատուհանների</t>
  </si>
  <si>
    <t>փոխում նորով</t>
  </si>
  <si>
    <t>2000900</t>
  </si>
  <si>
    <t>45211183</t>
  </si>
  <si>
    <t>Ավտոպահեստամասեր</t>
  </si>
  <si>
    <t>Հեղուկ գազ պրոպան</t>
  </si>
  <si>
    <t>9 000 000</t>
  </si>
  <si>
    <t>34321150</t>
  </si>
  <si>
    <t>Gazelle Next ավտոմեքենայի առջևի սկավառակավոր արգելակ</t>
  </si>
  <si>
    <t>կոմպլեկտ</t>
  </si>
  <si>
    <t>228 000</t>
  </si>
  <si>
    <t>34341130</t>
  </si>
  <si>
    <t>Gazelle Next ավտոմեքենայի հետևի  արգելակ</t>
  </si>
  <si>
    <t>54 000</t>
  </si>
  <si>
    <t>34321130</t>
  </si>
  <si>
    <t>Gazelle Next ավտոմեքենայի դիսկի</t>
  </si>
  <si>
    <t>90 000</t>
  </si>
  <si>
    <t>Gazelle Next ավտոմեքենայի պլիտա</t>
  </si>
  <si>
    <t>Հատ</t>
  </si>
  <si>
    <t>80 000</t>
  </si>
  <si>
    <t>34331130</t>
  </si>
  <si>
    <t>34231100</t>
  </si>
  <si>
    <t>42511128</t>
  </si>
  <si>
    <t>Gazelle Next շարավոյ վերևի</t>
  </si>
  <si>
    <t>Gazelle Next շարավոյ ներքևի</t>
  </si>
  <si>
    <t>Gazelle Next օդի զտիչ</t>
  </si>
  <si>
    <t>Gazelle Next յուղի զտիչ</t>
  </si>
  <si>
    <t>96 000</t>
  </si>
  <si>
    <t>30 000</t>
  </si>
  <si>
    <t>36 000</t>
  </si>
  <si>
    <t>42511119</t>
  </si>
  <si>
    <t>34311360</t>
  </si>
  <si>
    <t>34331300</t>
  </si>
  <si>
    <t>34311150</t>
  </si>
  <si>
    <t>34321100</t>
  </si>
  <si>
    <t>34351500</t>
  </si>
  <si>
    <t>34351300</t>
  </si>
  <si>
    <t>31442200</t>
  </si>
  <si>
    <t>Գազի ֆիլտր FILTER TYPE 91 Codo 415032 OMVL E4</t>
  </si>
  <si>
    <t>Gazelle Next դիզելային վառելիքի ֆիլտր</t>
  </si>
  <si>
    <t>Gazelle Next դիզելային վառելիքի յուղի ֆիլտր</t>
  </si>
  <si>
    <t>Gazelle Next սվեչա երկար</t>
  </si>
  <si>
    <t>Gazelle Next շպիլկա-գայկա</t>
  </si>
  <si>
    <t>Gazelle Next լուսարձակ աջ</t>
  </si>
  <si>
    <t>Gazelle Next ռեմեն երկար</t>
  </si>
  <si>
    <t>Gazelle Next ռեմեն կարճ</t>
  </si>
  <si>
    <t>Gazelle Next պատրուբկա</t>
  </si>
  <si>
    <t>Gazelle Next ռեդուկտր գազի</t>
  </si>
  <si>
    <t>Gazelle Next տյագա-նականեչնիկ</t>
  </si>
  <si>
    <t>Անվադող FORD ավտոմեքենայի</t>
  </si>
  <si>
    <t>Անվադող ԳԱԶԵԼ ավտոմեքենայի</t>
  </si>
  <si>
    <t>Անվադող Գրեյդերի</t>
  </si>
  <si>
    <t>Մարտկոց 100A</t>
  </si>
  <si>
    <t>28 000</t>
  </si>
  <si>
    <t>8 000</t>
  </si>
  <si>
    <t>9 000</t>
  </si>
  <si>
    <t>60 000</t>
  </si>
  <si>
    <t>9 600</t>
  </si>
  <si>
    <t>45 000</t>
  </si>
  <si>
    <t>18 000</t>
  </si>
  <si>
    <t>48 000</t>
  </si>
  <si>
    <t>25 000</t>
  </si>
  <si>
    <t>216 000</t>
  </si>
  <si>
    <t>408 000</t>
  </si>
  <si>
    <t>180 000</t>
  </si>
  <si>
    <t>09411410</t>
  </si>
  <si>
    <t>42131300</t>
  </si>
  <si>
    <t>Պլաստմասե խողովակ PN 63մմ</t>
  </si>
  <si>
    <t>Պլաստմասե խողովակ PN8 40 մմ</t>
  </si>
  <si>
    <t>Պլաստմասե խողովակ PN 12   20մմ</t>
  </si>
  <si>
    <t>Կցամաս 40 մմ</t>
  </si>
  <si>
    <t>Կցամաս 20 մմ</t>
  </si>
  <si>
    <t>Փական 90 մմ</t>
  </si>
  <si>
    <t>Փական 40 մմ</t>
  </si>
  <si>
    <t>Փական 20 մմ</t>
  </si>
  <si>
    <t>Հետադարձ փական 90 մմ</t>
  </si>
  <si>
    <t>PP սև անկյուն.110 Senkron</t>
  </si>
  <si>
    <t>Փական 0.5 դյույմ</t>
  </si>
  <si>
    <t>Տրայնիկ 0.5 դյույմ</t>
  </si>
  <si>
    <t>Վանտուզ 1 դյույմ</t>
  </si>
  <si>
    <t>17 138 500</t>
  </si>
  <si>
    <t>2912500</t>
  </si>
  <si>
    <t>42131140</t>
  </si>
  <si>
    <t>42131160</t>
  </si>
  <si>
    <t>42131210</t>
  </si>
  <si>
    <t>Այգեձորի վարչական շենքի 2-րդ հարկի պատուհանների և դռների փոխում նորով</t>
  </si>
  <si>
    <t>Վ.Ծաղկավան և Չորաթան/մասնակի/ գյուղերի վարչական շենքերի  պատուհանների և դռների փոխում նորով</t>
  </si>
  <si>
    <t>2398440</t>
  </si>
  <si>
    <t>80</t>
  </si>
  <si>
    <t>560 000</t>
  </si>
  <si>
    <t>Էլկտրական ժամացույց-50A</t>
  </si>
  <si>
    <t>500</t>
  </si>
  <si>
    <t>1 750 000</t>
  </si>
  <si>
    <t>31521220</t>
  </si>
  <si>
    <t>Էկոնոմ լամպ 30W</t>
  </si>
  <si>
    <t>31211141</t>
  </si>
  <si>
    <t>175 000</t>
  </si>
  <si>
    <t>Ավտոմատ պուսկատել-32 A</t>
  </si>
  <si>
    <t>Ավտոմատ պուսկատել-63 A</t>
  </si>
  <si>
    <t>225 000</t>
  </si>
  <si>
    <t>Էլեկտրական լամպի 50A մեկնարկիչ-220V</t>
  </si>
  <si>
    <t>466 500</t>
  </si>
  <si>
    <t>Լուսադիոդային լուսարձակ 50W</t>
  </si>
  <si>
    <t>3 000 000</t>
  </si>
  <si>
    <t>44322260</t>
  </si>
  <si>
    <r>
      <t>Էլեկտրական լար ալյումինե միաջիղ d=16 մմ</t>
    </r>
    <r>
      <rPr>
        <sz val="8"/>
        <color theme="1"/>
        <rFont val="Calibri"/>
        <family val="2"/>
        <scheme val="minor"/>
      </rPr>
      <t>2</t>
    </r>
  </si>
  <si>
    <t>1000</t>
  </si>
  <si>
    <t>170 000</t>
  </si>
  <si>
    <t>44322220</t>
  </si>
  <si>
    <r>
      <t>Էլեկտրական լար պղնձյա 2x1.5 մմ</t>
    </r>
    <r>
      <rPr>
        <sz val="8"/>
        <color theme="1"/>
        <rFont val="Calibri"/>
        <family val="2"/>
        <scheme val="minor"/>
      </rPr>
      <t>2</t>
    </r>
  </si>
  <si>
    <t>31651100</t>
  </si>
  <si>
    <t>Մեկուսիչ ժապավեն/իզալենտ/</t>
  </si>
  <si>
    <t>44111200</t>
  </si>
  <si>
    <t>15000</t>
  </si>
  <si>
    <t>1 020 000</t>
  </si>
  <si>
    <t>14211000</t>
  </si>
  <si>
    <t>Ավազ շինարարական</t>
  </si>
  <si>
    <t>44911600</t>
  </si>
  <si>
    <t>Բազալտի քար</t>
  </si>
  <si>
    <t>600 000</t>
  </si>
  <si>
    <t>1 500 000</t>
  </si>
  <si>
    <t>Գրասենյակային ապրանքներ</t>
  </si>
  <si>
    <t>թուղթ, A4 ֆորմատի /21x29.7/</t>
  </si>
  <si>
    <t>150 000</t>
  </si>
  <si>
    <t xml:space="preserve">թղթապանակ, պոլիմերային թաղանթ, ֆայլ </t>
  </si>
  <si>
    <t>Մատիտ</t>
  </si>
  <si>
    <t xml:space="preserve">Թուղթ նշումների համար, կպչուն </t>
  </si>
  <si>
    <t>Տետր</t>
  </si>
  <si>
    <t>Շտրիխ</t>
  </si>
  <si>
    <t>Հաշվիչ</t>
  </si>
  <si>
    <t>Աշխատավարձի գիրք</t>
  </si>
  <si>
    <t>Ստեպլեր</t>
  </si>
  <si>
    <t>Սկրեպ N 10</t>
  </si>
  <si>
    <t>Սկրեպ N 24</t>
  </si>
  <si>
    <t>Թանաք</t>
  </si>
  <si>
    <t>հըատ</t>
  </si>
  <si>
    <t>3 300</t>
  </si>
  <si>
    <t>1 100</t>
  </si>
  <si>
    <t>1 200</t>
  </si>
  <si>
    <t>4 500</t>
  </si>
  <si>
    <t>7 000</t>
  </si>
  <si>
    <t>2 900</t>
  </si>
  <si>
    <t>3 500</t>
  </si>
  <si>
    <t>2 500</t>
  </si>
  <si>
    <t>2 200</t>
  </si>
  <si>
    <t>2 400</t>
  </si>
  <si>
    <t>1 800</t>
  </si>
  <si>
    <t>1 400</t>
  </si>
  <si>
    <t>1 500</t>
  </si>
  <si>
    <t>6 600</t>
  </si>
  <si>
    <t>4 800</t>
  </si>
  <si>
    <t>1 260</t>
  </si>
  <si>
    <t>200 000</t>
  </si>
  <si>
    <t>ԸՆԴԱՄԵՆԸ</t>
  </si>
  <si>
    <t>30192137</t>
  </si>
  <si>
    <t>30199420</t>
  </si>
  <si>
    <t>22811130</t>
  </si>
  <si>
    <t>30141200</t>
  </si>
  <si>
    <t>22611200</t>
  </si>
  <si>
    <t>30197322</t>
  </si>
  <si>
    <t>30197112</t>
  </si>
  <si>
    <t>30197111</t>
  </si>
  <si>
    <t>30192930</t>
  </si>
  <si>
    <t>Այգեձորի վարչական շենքի 1-ին հարկի պատուհանների և դռների փոխում նորով</t>
  </si>
  <si>
    <t>3063600</t>
  </si>
  <si>
    <t>10375440</t>
  </si>
  <si>
    <t>Թափառող կենդանիների վնասազերծման /ստերիլիզացման/ ծառայություններ</t>
  </si>
  <si>
    <t>150</t>
  </si>
  <si>
    <t>3750000</t>
  </si>
  <si>
    <t>4050000</t>
  </si>
  <si>
    <t>Բենզինային շարժիչի յուղ</t>
  </si>
  <si>
    <t>09211100</t>
  </si>
  <si>
    <t>945 000</t>
  </si>
  <si>
    <t>Եղան</t>
  </si>
  <si>
    <t>Գոգաթիակ /լապատկա/</t>
  </si>
  <si>
    <t>Բռնակ /կոթ/</t>
  </si>
  <si>
    <t>Գոգաթիակ մեծ</t>
  </si>
  <si>
    <t>Դույլ  պլաստմասե</t>
  </si>
  <si>
    <t>Լոմ</t>
  </si>
  <si>
    <t>Կացին փոքր</t>
  </si>
  <si>
    <t>Սղոց</t>
  </si>
  <si>
    <t>Գյուղ. մկրատ</t>
  </si>
  <si>
    <t>Մուրճ</t>
  </si>
  <si>
    <t>Մեխ</t>
  </si>
  <si>
    <t>Մալա</t>
  </si>
  <si>
    <t>12 500</t>
  </si>
  <si>
    <t>22 500</t>
  </si>
  <si>
    <t>15 000</t>
  </si>
  <si>
    <t>675 000</t>
  </si>
  <si>
    <t>12 000</t>
  </si>
  <si>
    <t>50 000</t>
  </si>
  <si>
    <t>10 000</t>
  </si>
  <si>
    <t>20 000</t>
  </si>
  <si>
    <t>7 500</t>
  </si>
  <si>
    <t>3 000</t>
  </si>
  <si>
    <t>998 000</t>
  </si>
  <si>
    <t>44511220</t>
  </si>
  <si>
    <t>44192620</t>
  </si>
  <si>
    <t>39833700</t>
  </si>
  <si>
    <t>44511390</t>
  </si>
  <si>
    <t>16311400</t>
  </si>
  <si>
    <t>39224333</t>
  </si>
  <si>
    <t>44511140</t>
  </si>
  <si>
    <t>44511190</t>
  </si>
  <si>
    <t>44511200</t>
  </si>
  <si>
    <t>39241250</t>
  </si>
  <si>
    <t>44511270</t>
  </si>
  <si>
    <t>20 100 000</t>
  </si>
  <si>
    <t>1 600 000</t>
  </si>
  <si>
    <t>09411710</t>
  </si>
  <si>
    <t>34351400</t>
  </si>
  <si>
    <t>34351600</t>
  </si>
  <si>
    <t>Անվադող ՄԱԶ մեքենայի 315x80 R22.5 20 շերտանի</t>
  </si>
  <si>
    <t>3 400 000</t>
  </si>
  <si>
    <t>Անվադող ЗИЛ-130 ավտոմեքենայի համար, 16 շերտանի</t>
  </si>
  <si>
    <t>2 160 000</t>
  </si>
  <si>
    <t>Անվադող МТЗ-82 տրակտորի 15,5 R38 Ф 2А</t>
  </si>
  <si>
    <t>400 000</t>
  </si>
  <si>
    <t xml:space="preserve">Անվադող МТЗ-82 տրակտորի 11,2 R20 </t>
  </si>
  <si>
    <t>164 000</t>
  </si>
  <si>
    <r>
      <t>Ը</t>
    </r>
    <r>
      <rPr>
        <b/>
        <sz val="12"/>
        <rFont val="Arial Unicode"/>
        <family val="2"/>
      </rPr>
      <t>նդամենը</t>
    </r>
  </si>
  <si>
    <t>10 454 600</t>
  </si>
  <si>
    <t>19 500 000</t>
  </si>
  <si>
    <t>500 000</t>
  </si>
  <si>
    <t>Դիզելային յուղ 100w40</t>
  </si>
  <si>
    <t>943 000</t>
  </si>
  <si>
    <t>09.2022.</t>
  </si>
  <si>
    <t>6 900 000</t>
  </si>
  <si>
    <t>4 998 900</t>
  </si>
  <si>
    <t>88 766 900</t>
  </si>
  <si>
    <t>Էկոնոմ լամպ 90 W</t>
  </si>
  <si>
    <t>8 064 500</t>
  </si>
  <si>
    <t>1 400 000</t>
  </si>
  <si>
    <t>3 620 000</t>
  </si>
</sst>
</file>

<file path=xl/styles.xml><?xml version="1.0" encoding="utf-8"?>
<styleSheet xmlns="http://schemas.openxmlformats.org/spreadsheetml/2006/main">
  <numFmts count="1">
    <numFmt numFmtId="164" formatCode="0.0000000"/>
  </numFmts>
  <fonts count="69">
    <font>
      <sz val="11"/>
      <color theme="1"/>
      <name val="Calibri"/>
      <family val="2"/>
      <scheme val="minor"/>
    </font>
    <font>
      <b/>
      <i/>
      <sz val="12"/>
      <name val="Arial Unicode"/>
      <family val="2"/>
      <charset val="204"/>
    </font>
    <font>
      <i/>
      <sz val="10"/>
      <name val="Arial Unicode"/>
      <family val="2"/>
      <charset val="204"/>
    </font>
    <font>
      <sz val="10"/>
      <name val="Arial Unicode"/>
      <family val="2"/>
      <charset val="204"/>
    </font>
    <font>
      <i/>
      <sz val="9"/>
      <name val="Arial Unicode"/>
      <family val="2"/>
      <charset val="204"/>
    </font>
    <font>
      <b/>
      <i/>
      <sz val="9"/>
      <name val="Arial Unicode"/>
      <family val="2"/>
      <charset val="204"/>
    </font>
    <font>
      <b/>
      <sz val="10"/>
      <name val="Arial AMU"/>
    </font>
    <font>
      <i/>
      <sz val="7"/>
      <name val="Arial Unicode"/>
      <family val="2"/>
      <charset val="204"/>
    </font>
    <font>
      <b/>
      <i/>
      <sz val="7"/>
      <name val="Arial Unicode"/>
      <family val="2"/>
      <charset val="204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 Unicode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7"/>
      <name val="Arial Unicode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9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i/>
      <sz val="8"/>
      <name val="Arial Unicode"/>
      <family val="2"/>
      <charset val="204"/>
    </font>
    <font>
      <b/>
      <i/>
      <sz val="10"/>
      <name val="Arial Unicode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9"/>
      <name val="GHEA Grapalat"/>
      <family val="3"/>
    </font>
    <font>
      <sz val="9"/>
      <name val="Calibri"/>
      <family val="2"/>
      <scheme val="minor"/>
    </font>
    <font>
      <sz val="12"/>
      <name val="GHEA Grapalat"/>
      <family val="3"/>
    </font>
    <font>
      <sz val="11"/>
      <name val="Calibri"/>
      <family val="2"/>
      <scheme val="minor"/>
    </font>
    <font>
      <sz val="9"/>
      <name val="Calibri"/>
      <family val="2"/>
      <charset val="204"/>
    </font>
    <font>
      <b/>
      <i/>
      <sz val="12"/>
      <name val="Arial Unicode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Arial Armenian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 Armenian"/>
      <charset val="204"/>
    </font>
    <font>
      <b/>
      <sz val="10"/>
      <color theme="1"/>
      <name val="Calibri"/>
      <family val="2"/>
      <scheme val="minor"/>
    </font>
    <font>
      <sz val="9"/>
      <color theme="1"/>
      <name val="Sylfaen"/>
      <family val="1"/>
    </font>
    <font>
      <i/>
      <sz val="9"/>
      <name val="Arial Unicode"/>
      <family val="2"/>
    </font>
    <font>
      <i/>
      <sz val="8"/>
      <name val="Arial Unicode"/>
      <family val="2"/>
    </font>
    <font>
      <sz val="9"/>
      <name val="Arial Unicode"/>
      <family val="2"/>
    </font>
    <font>
      <sz val="8"/>
      <name val="Arial Unicode"/>
      <family val="2"/>
    </font>
    <font>
      <b/>
      <sz val="9"/>
      <name val="Arial Unicode"/>
      <family val="2"/>
    </font>
    <font>
      <b/>
      <sz val="12"/>
      <name val="Arial Unicode"/>
      <family val="2"/>
    </font>
    <font>
      <sz val="12"/>
      <color theme="1"/>
      <name val="Calibri"/>
      <family val="2"/>
      <scheme val="minor"/>
    </font>
    <font>
      <b/>
      <sz val="10"/>
      <name val="Arial Unicode"/>
      <family val="2"/>
    </font>
    <font>
      <sz val="10"/>
      <name val="Arial Unicode"/>
      <family val="2"/>
    </font>
    <font>
      <b/>
      <sz val="11"/>
      <color theme="1"/>
      <name val="Calibri"/>
      <family val="2"/>
      <scheme val="minor"/>
    </font>
    <font>
      <b/>
      <sz val="11"/>
      <name val="Arial Unicode"/>
      <family val="2"/>
    </font>
    <font>
      <sz val="8"/>
      <color theme="1"/>
      <name val="Calibri"/>
      <family val="2"/>
      <scheme val="minor"/>
    </font>
    <font>
      <b/>
      <sz val="10"/>
      <color theme="1"/>
      <name val="Arial Armenian"/>
      <family val="2"/>
    </font>
    <font>
      <b/>
      <sz val="9"/>
      <color theme="1"/>
      <name val="Arial Unicode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GHEA Grapalat"/>
      <family val="3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i/>
      <sz val="10"/>
      <name val="Arial Unicode"/>
      <family val="2"/>
    </font>
    <font>
      <sz val="9"/>
      <name val="Arial Armenian"/>
      <family val="2"/>
    </font>
    <font>
      <sz val="12"/>
      <color rgb="FF000000"/>
      <name val="Sylfaen"/>
      <family val="1"/>
    </font>
    <font>
      <i/>
      <sz val="10"/>
      <name val="Arial Unicode"/>
      <family val="2"/>
    </font>
    <font>
      <sz val="9"/>
      <color theme="1"/>
      <name val="Arial Unicode"/>
      <family val="2"/>
    </font>
    <font>
      <sz val="8"/>
      <color theme="1"/>
      <name val="Arial Unicode"/>
      <family val="2"/>
    </font>
    <font>
      <sz val="10"/>
      <color theme="1"/>
      <name val="Arial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49" fontId="9" fillId="0" borderId="0" xfId="0" applyNumberFormat="1" applyFont="1" applyBorder="1"/>
    <xf numFmtId="0" fontId="9" fillId="0" borderId="0" xfId="0" applyFont="1"/>
    <xf numFmtId="49" fontId="9" fillId="0" borderId="0" xfId="0" applyNumberFormat="1" applyFont="1"/>
    <xf numFmtId="49" fontId="0" fillId="0" borderId="0" xfId="0" applyNumberFormat="1"/>
    <xf numFmtId="49" fontId="9" fillId="0" borderId="2" xfId="0" applyNumberFormat="1" applyFont="1" applyBorder="1"/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right"/>
    </xf>
    <xf numFmtId="49" fontId="0" fillId="0" borderId="1" xfId="0" applyNumberForma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Fill="1"/>
    <xf numFmtId="0" fontId="11" fillId="0" borderId="0" xfId="0" applyFont="1" applyAlignment="1">
      <alignment horizontal="left" vertical="center"/>
    </xf>
    <xf numFmtId="0" fontId="13" fillId="0" borderId="0" xfId="0" applyFont="1"/>
    <xf numFmtId="49" fontId="9" fillId="0" borderId="1" xfId="0" applyNumberFormat="1" applyFont="1" applyFill="1" applyBorder="1" applyAlignment="1">
      <alignment horizontal="right"/>
    </xf>
    <xf numFmtId="49" fontId="14" fillId="0" borderId="1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/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49" fontId="9" fillId="0" borderId="2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Border="1"/>
    <xf numFmtId="0" fontId="9" fillId="0" borderId="2" xfId="0" applyFont="1" applyFill="1" applyBorder="1" applyAlignment="1">
      <alignment horizontal="right"/>
    </xf>
    <xf numFmtId="49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14" fillId="0" borderId="1" xfId="0" applyFont="1" applyBorder="1" applyAlignment="1">
      <alignment horizontal="right" vertical="center"/>
    </xf>
    <xf numFmtId="0" fontId="9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6" fillId="2" borderId="1" xfId="0" applyFont="1" applyFill="1" applyBorder="1"/>
    <xf numFmtId="0" fontId="16" fillId="2" borderId="0" xfId="0" applyFont="1" applyFill="1"/>
    <xf numFmtId="0" fontId="0" fillId="3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/>
    </xf>
    <xf numFmtId="0" fontId="9" fillId="0" borderId="1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1" fontId="0" fillId="0" borderId="1" xfId="0" applyNumberFormat="1" applyBorder="1"/>
    <xf numFmtId="0" fontId="19" fillId="0" borderId="1" xfId="0" applyFont="1" applyBorder="1"/>
    <xf numFmtId="0" fontId="0" fillId="4" borderId="1" xfId="0" applyFill="1" applyBorder="1"/>
    <xf numFmtId="1" fontId="19" fillId="0" borderId="1" xfId="0" applyNumberFormat="1" applyFont="1" applyBorder="1"/>
    <xf numFmtId="49" fontId="9" fillId="0" borderId="4" xfId="0" applyNumberFormat="1" applyFont="1" applyBorder="1"/>
    <xf numFmtId="0" fontId="9" fillId="0" borderId="4" xfId="0" applyFont="1" applyFill="1" applyBorder="1"/>
    <xf numFmtId="0" fontId="9" fillId="0" borderId="3" xfId="0" applyNumberFormat="1" applyFont="1" applyBorder="1" applyAlignment="1">
      <alignment horizontal="right"/>
    </xf>
    <xf numFmtId="0" fontId="0" fillId="3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right"/>
    </xf>
    <xf numFmtId="49" fontId="14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/>
    <xf numFmtId="0" fontId="9" fillId="0" borderId="6" xfId="0" applyFont="1" applyBorder="1" applyAlignment="1">
      <alignment wrapText="1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1" fontId="10" fillId="0" borderId="5" xfId="0" applyNumberFormat="1" applyFont="1" applyBorder="1" applyAlignment="1">
      <alignment horizontal="right" wrapText="1"/>
    </xf>
    <xf numFmtId="0" fontId="9" fillId="0" borderId="5" xfId="0" applyNumberFormat="1" applyFont="1" applyBorder="1" applyAlignment="1">
      <alignment horizontal="right"/>
    </xf>
    <xf numFmtId="49" fontId="14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24" fillId="0" borderId="1" xfId="0" applyFont="1" applyBorder="1" applyAlignment="1">
      <alignment vertical="center" wrapText="1"/>
    </xf>
    <xf numFmtId="0" fontId="0" fillId="0" borderId="9" xfId="0" applyBorder="1"/>
    <xf numFmtId="0" fontId="25" fillId="0" borderId="0" xfId="0" applyFont="1"/>
    <xf numFmtId="0" fontId="24" fillId="0" borderId="11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30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31" fillId="0" borderId="2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/>
    <xf numFmtId="0" fontId="27" fillId="5" borderId="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/>
    <xf numFmtId="0" fontId="35" fillId="0" borderId="0" xfId="0" applyFont="1" applyFill="1" applyAlignment="1">
      <alignment horizontal="right" wrapText="1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36" fillId="0" borderId="2" xfId="0" applyFont="1" applyBorder="1"/>
    <xf numFmtId="49" fontId="36" fillId="0" borderId="4" xfId="0" applyNumberFormat="1" applyFont="1" applyBorder="1" applyAlignment="1">
      <alignment horizontal="left"/>
    </xf>
    <xf numFmtId="0" fontId="39" fillId="0" borderId="4" xfId="0" applyFont="1" applyBorder="1" applyAlignment="1">
      <alignment wrapText="1"/>
    </xf>
    <xf numFmtId="49" fontId="38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0" fontId="9" fillId="0" borderId="4" xfId="0" applyNumberFormat="1" applyFont="1" applyBorder="1" applyAlignment="1">
      <alignment horizontal="right"/>
    </xf>
    <xf numFmtId="0" fontId="36" fillId="0" borderId="4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0" xfId="0" applyFont="1"/>
    <xf numFmtId="0" fontId="3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right"/>
    </xf>
    <xf numFmtId="0" fontId="50" fillId="0" borderId="1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/>
    </xf>
    <xf numFmtId="0" fontId="51" fillId="0" borderId="1" xfId="0" applyFont="1" applyBorder="1" applyAlignment="1">
      <alignment wrapText="1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52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54" fillId="0" borderId="2" xfId="0" applyFont="1" applyBorder="1" applyAlignment="1">
      <alignment wrapText="1"/>
    </xf>
    <xf numFmtId="49" fontId="9" fillId="0" borderId="1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5" fillId="0" borderId="1" xfId="0" applyFont="1" applyBorder="1" applyAlignment="1">
      <alignment wrapText="1"/>
    </xf>
    <xf numFmtId="0" fontId="31" fillId="0" borderId="2" xfId="0" applyFont="1" applyBorder="1"/>
    <xf numFmtId="49" fontId="31" fillId="0" borderId="1" xfId="0" applyNumberFormat="1" applyFont="1" applyBorder="1" applyAlignment="1">
      <alignment horizontal="left"/>
    </xf>
    <xf numFmtId="49" fontId="31" fillId="0" borderId="4" xfId="0" applyNumberFormat="1" applyFont="1" applyBorder="1" applyAlignment="1">
      <alignment horizontal="left"/>
    </xf>
    <xf numFmtId="0" fontId="31" fillId="0" borderId="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right"/>
    </xf>
    <xf numFmtId="49" fontId="56" fillId="0" borderId="1" xfId="0" applyNumberFormat="1" applyFont="1" applyBorder="1" applyAlignment="1">
      <alignment horizontal="right"/>
    </xf>
    <xf numFmtId="0" fontId="33" fillId="0" borderId="0" xfId="0" applyFont="1"/>
    <xf numFmtId="49" fontId="31" fillId="0" borderId="1" xfId="0" applyNumberFormat="1" applyFont="1" applyBorder="1" applyAlignment="1">
      <alignment horizontal="right"/>
    </xf>
    <xf numFmtId="0" fontId="31" fillId="0" borderId="1" xfId="0" applyNumberFormat="1" applyFont="1" applyBorder="1" applyAlignment="1">
      <alignment horizontal="right"/>
    </xf>
    <xf numFmtId="0" fontId="57" fillId="0" borderId="1" xfId="0" applyFont="1" applyBorder="1" applyAlignment="1">
      <alignment wrapText="1"/>
    </xf>
    <xf numFmtId="49" fontId="58" fillId="0" borderId="1" xfId="0" applyNumberFormat="1" applyFont="1" applyBorder="1" applyAlignment="1">
      <alignment horizontal="right"/>
    </xf>
    <xf numFmtId="0" fontId="59" fillId="0" borderId="0" xfId="0" applyFont="1"/>
    <xf numFmtId="0" fontId="60" fillId="0" borderId="16" xfId="0" applyFont="1" applyBorder="1" applyAlignment="1">
      <alignment wrapText="1"/>
    </xf>
    <xf numFmtId="0" fontId="60" fillId="0" borderId="16" xfId="0" applyFont="1" applyBorder="1" applyAlignment="1">
      <alignment horizontal="center" wrapText="1"/>
    </xf>
    <xf numFmtId="0" fontId="61" fillId="0" borderId="17" xfId="0" applyFont="1" applyBorder="1" applyAlignment="1">
      <alignment horizontal="center" vertical="top" wrapText="1"/>
    </xf>
    <xf numFmtId="0" fontId="61" fillId="0" borderId="16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0" fontId="63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64" fillId="0" borderId="18" xfId="0" applyFont="1" applyBorder="1" applyAlignment="1">
      <alignment wrapText="1"/>
    </xf>
    <xf numFmtId="0" fontId="65" fillId="0" borderId="1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wrapText="1"/>
    </xf>
    <xf numFmtId="0" fontId="21" fillId="0" borderId="11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49" fontId="67" fillId="0" borderId="1" xfId="0" applyNumberFormat="1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49" fontId="45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left" vertical="center" wrapText="1"/>
    </xf>
    <xf numFmtId="0" fontId="0" fillId="3" borderId="0" xfId="0" applyFill="1"/>
    <xf numFmtId="0" fontId="0" fillId="0" borderId="0" xfId="0" applyFill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wrapText="1"/>
    </xf>
    <xf numFmtId="1" fontId="22" fillId="0" borderId="10" xfId="0" applyNumberFormat="1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1" fontId="37" fillId="0" borderId="14" xfId="0" applyNumberFormat="1" applyFont="1" applyBorder="1" applyAlignment="1">
      <alignment horizontal="right" wrapText="1"/>
    </xf>
    <xf numFmtId="1" fontId="37" fillId="0" borderId="10" xfId="0" applyNumberFormat="1" applyFont="1" applyBorder="1" applyAlignment="1">
      <alignment horizontal="right" wrapText="1"/>
    </xf>
    <xf numFmtId="0" fontId="9" fillId="0" borderId="2" xfId="0" applyFont="1" applyFill="1" applyBorder="1"/>
    <xf numFmtId="49" fontId="9" fillId="0" borderId="1" xfId="0" applyNumberFormat="1" applyFont="1" applyFill="1" applyBorder="1" applyAlignment="1">
      <alignment horizontal="left"/>
    </xf>
    <xf numFmtId="49" fontId="9" fillId="0" borderId="4" xfId="0" applyNumberFormat="1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right"/>
    </xf>
    <xf numFmtId="49" fontId="38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opLeftCell="A10" workbookViewId="0">
      <selection activeCell="A14" sqref="A14:XFD14"/>
    </sheetView>
  </sheetViews>
  <sheetFormatPr defaultRowHeight="15"/>
  <cols>
    <col min="1" max="1" width="3.85546875" customWidth="1"/>
    <col min="2" max="2" width="9.5703125" style="18" customWidth="1"/>
    <col min="3" max="3" width="24" style="42" customWidth="1"/>
    <col min="4" max="4" width="12.5703125" customWidth="1"/>
    <col min="5" max="5" width="10.28515625" customWidth="1"/>
    <col min="6" max="6" width="8" customWidth="1"/>
    <col min="7" max="7" width="10" customWidth="1"/>
    <col min="8" max="8" width="8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212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252" t="s">
        <v>166</v>
      </c>
      <c r="B7" s="253"/>
      <c r="C7" s="253"/>
      <c r="D7" s="253"/>
      <c r="E7" s="253"/>
      <c r="F7" s="253"/>
      <c r="G7" s="253"/>
      <c r="H7" s="254"/>
    </row>
    <row r="8" spans="1:8">
      <c r="A8" s="255" t="s">
        <v>79</v>
      </c>
      <c r="B8" s="256"/>
      <c r="C8" s="256"/>
      <c r="D8" s="256"/>
      <c r="E8" s="256"/>
      <c r="F8" s="256"/>
      <c r="G8" s="256"/>
      <c r="H8" s="257"/>
    </row>
    <row r="9" spans="1:8" s="14" customFormat="1">
      <c r="A9" s="258" t="s">
        <v>3</v>
      </c>
      <c r="B9" s="259"/>
      <c r="C9" s="260" t="s">
        <v>27</v>
      </c>
      <c r="D9" s="260"/>
      <c r="E9" s="260"/>
      <c r="F9" s="260"/>
      <c r="G9" s="260"/>
      <c r="H9" s="261"/>
    </row>
    <row r="10" spans="1:8" s="14" customFormat="1">
      <c r="A10" s="262" t="s">
        <v>23</v>
      </c>
      <c r="B10" s="263"/>
      <c r="C10" s="263"/>
      <c r="D10" s="263"/>
      <c r="E10" s="263"/>
      <c r="F10" s="263"/>
      <c r="G10" s="263"/>
      <c r="H10" s="264"/>
    </row>
    <row r="11" spans="1:8" s="14" customFormat="1">
      <c r="A11" s="8"/>
      <c r="B11" s="265" t="s">
        <v>28</v>
      </c>
      <c r="C11" s="265"/>
      <c r="D11" s="266" t="s">
        <v>1</v>
      </c>
      <c r="E11" s="266" t="s">
        <v>0</v>
      </c>
      <c r="F11" s="266" t="s">
        <v>16</v>
      </c>
      <c r="G11" s="266" t="s">
        <v>17</v>
      </c>
      <c r="H11" s="266" t="s">
        <v>18</v>
      </c>
    </row>
    <row r="12" spans="1:8" s="14" customFormat="1">
      <c r="A12" s="266" t="s">
        <v>4</v>
      </c>
      <c r="B12" s="268" t="s">
        <v>19</v>
      </c>
      <c r="C12" s="270" t="s">
        <v>12</v>
      </c>
      <c r="D12" s="266"/>
      <c r="E12" s="266"/>
      <c r="F12" s="266"/>
      <c r="G12" s="266"/>
      <c r="H12" s="266"/>
    </row>
    <row r="13" spans="1:8" s="14" customFormat="1">
      <c r="A13" s="267"/>
      <c r="B13" s="269"/>
      <c r="C13" s="271"/>
      <c r="D13" s="267"/>
      <c r="E13" s="267"/>
      <c r="F13" s="267"/>
      <c r="G13" s="267"/>
      <c r="H13" s="267"/>
    </row>
    <row r="14" spans="1:8">
      <c r="A14" s="61"/>
      <c r="B14" s="26"/>
      <c r="C14" s="62" t="s">
        <v>2</v>
      </c>
      <c r="D14" s="62"/>
      <c r="E14" s="61"/>
      <c r="F14" s="61"/>
      <c r="G14" s="45"/>
      <c r="H14" s="61"/>
    </row>
    <row r="15" spans="1:8" s="14" customFormat="1">
      <c r="A15" s="34">
        <v>1</v>
      </c>
      <c r="B15" s="241" t="s">
        <v>24</v>
      </c>
      <c r="C15" s="242"/>
      <c r="D15" s="243"/>
      <c r="E15" s="9"/>
      <c r="F15" s="6"/>
      <c r="G15" s="23"/>
      <c r="H15" s="9"/>
    </row>
    <row r="16" spans="1:8" ht="24.75">
      <c r="A16" s="9">
        <v>1</v>
      </c>
      <c r="B16" s="10" t="s">
        <v>46</v>
      </c>
      <c r="C16" s="11" t="s">
        <v>32</v>
      </c>
      <c r="D16" s="10" t="s">
        <v>10</v>
      </c>
      <c r="E16" s="10" t="s">
        <v>33</v>
      </c>
      <c r="F16" s="25">
        <v>2400</v>
      </c>
      <c r="G16" s="32">
        <f t="shared" ref="G16:G21" si="0">F16*H16</f>
        <v>60000</v>
      </c>
      <c r="H16" s="25">
        <v>25</v>
      </c>
    </row>
    <row r="17" spans="1:8" ht="24.75">
      <c r="A17" s="9">
        <v>2</v>
      </c>
      <c r="B17" s="10" t="s">
        <v>47</v>
      </c>
      <c r="C17" s="11" t="s">
        <v>34</v>
      </c>
      <c r="D17" s="10" t="s">
        <v>10</v>
      </c>
      <c r="E17" s="10" t="s">
        <v>5</v>
      </c>
      <c r="F17" s="25">
        <v>15</v>
      </c>
      <c r="G17" s="32">
        <f t="shared" si="0"/>
        <v>1500</v>
      </c>
      <c r="H17" s="12" t="s">
        <v>36</v>
      </c>
    </row>
    <row r="18" spans="1:8" ht="24.75">
      <c r="A18" s="9">
        <v>3</v>
      </c>
      <c r="B18" s="10" t="s">
        <v>48</v>
      </c>
      <c r="C18" s="11" t="s">
        <v>35</v>
      </c>
      <c r="D18" s="10" t="s">
        <v>10</v>
      </c>
      <c r="E18" s="10" t="s">
        <v>5</v>
      </c>
      <c r="F18" s="12" t="s">
        <v>36</v>
      </c>
      <c r="G18" s="32">
        <f t="shared" si="0"/>
        <v>6000</v>
      </c>
      <c r="H18" s="12" t="s">
        <v>45</v>
      </c>
    </row>
    <row r="19" spans="1:8">
      <c r="A19" s="9">
        <v>4</v>
      </c>
      <c r="B19" s="10" t="s">
        <v>49</v>
      </c>
      <c r="C19" s="11" t="s">
        <v>38</v>
      </c>
      <c r="D19" s="10" t="s">
        <v>10</v>
      </c>
      <c r="E19" s="10" t="s">
        <v>5</v>
      </c>
      <c r="F19" s="12" t="s">
        <v>37</v>
      </c>
      <c r="G19" s="32">
        <f t="shared" si="0"/>
        <v>2500</v>
      </c>
      <c r="H19" s="12" t="s">
        <v>37</v>
      </c>
    </row>
    <row r="20" spans="1:8" ht="24.75">
      <c r="A20" s="9">
        <v>5</v>
      </c>
      <c r="B20" s="10" t="s">
        <v>50</v>
      </c>
      <c r="C20" s="11" t="s">
        <v>39</v>
      </c>
      <c r="D20" s="10" t="s">
        <v>10</v>
      </c>
      <c r="E20" s="10" t="s">
        <v>5</v>
      </c>
      <c r="F20" s="12" t="s">
        <v>40</v>
      </c>
      <c r="G20" s="32">
        <f t="shared" si="0"/>
        <v>3000</v>
      </c>
      <c r="H20" s="12" t="s">
        <v>41</v>
      </c>
    </row>
    <row r="21" spans="1:8" ht="36.75">
      <c r="A21" s="9">
        <v>6</v>
      </c>
      <c r="B21" s="10" t="s">
        <v>51</v>
      </c>
      <c r="C21" s="11" t="s">
        <v>44</v>
      </c>
      <c r="D21" s="10" t="s">
        <v>10</v>
      </c>
      <c r="E21" s="10" t="s">
        <v>5</v>
      </c>
      <c r="F21" s="12" t="s">
        <v>42</v>
      </c>
      <c r="G21" s="32">
        <f t="shared" si="0"/>
        <v>27000</v>
      </c>
      <c r="H21" s="12" t="s">
        <v>45</v>
      </c>
    </row>
    <row r="22" spans="1:8">
      <c r="A22" s="244" t="s">
        <v>52</v>
      </c>
      <c r="B22" s="245"/>
      <c r="C22" s="246"/>
      <c r="D22" s="10"/>
      <c r="E22" s="10"/>
      <c r="F22" s="12"/>
      <c r="G22" s="33">
        <f>SUM(G16:G21)</f>
        <v>100000</v>
      </c>
      <c r="H22" s="12"/>
    </row>
    <row r="23" spans="1:8">
      <c r="A23" s="34">
        <v>2</v>
      </c>
      <c r="B23" s="241" t="s">
        <v>53</v>
      </c>
      <c r="C23" s="242"/>
      <c r="D23" s="243"/>
      <c r="E23" s="9"/>
      <c r="F23" s="25"/>
      <c r="G23" s="25">
        <v>330000</v>
      </c>
      <c r="H23" s="9"/>
    </row>
    <row r="24" spans="1:8">
      <c r="A24" s="38">
        <v>1</v>
      </c>
      <c r="B24" s="37" t="s">
        <v>54</v>
      </c>
      <c r="C24" s="11" t="s">
        <v>55</v>
      </c>
      <c r="D24" s="10" t="s">
        <v>10</v>
      </c>
      <c r="E24" s="9" t="s">
        <v>5</v>
      </c>
      <c r="F24" s="25">
        <v>1500</v>
      </c>
      <c r="G24" s="25">
        <f>F24*H24</f>
        <v>9000</v>
      </c>
      <c r="H24" s="9">
        <v>6</v>
      </c>
    </row>
    <row r="25" spans="1:8">
      <c r="A25" s="38">
        <v>2</v>
      </c>
      <c r="B25" s="37" t="s">
        <v>56</v>
      </c>
      <c r="C25" s="11" t="s">
        <v>57</v>
      </c>
      <c r="D25" s="10" t="s">
        <v>10</v>
      </c>
      <c r="E25" s="9" t="s">
        <v>5</v>
      </c>
      <c r="F25" s="25">
        <v>1500</v>
      </c>
      <c r="G25" s="25">
        <f t="shared" ref="G25:G30" si="1">F25*H25</f>
        <v>9000</v>
      </c>
      <c r="H25" s="9">
        <v>6</v>
      </c>
    </row>
    <row r="26" spans="1:8">
      <c r="A26" s="38">
        <v>3</v>
      </c>
      <c r="B26" s="37" t="s">
        <v>58</v>
      </c>
      <c r="C26" s="11" t="s">
        <v>59</v>
      </c>
      <c r="D26" s="10" t="s">
        <v>10</v>
      </c>
      <c r="E26" s="9" t="s">
        <v>5</v>
      </c>
      <c r="F26" s="25">
        <v>2000</v>
      </c>
      <c r="G26" s="25">
        <f t="shared" si="1"/>
        <v>20000</v>
      </c>
      <c r="H26" s="9">
        <v>10</v>
      </c>
    </row>
    <row r="27" spans="1:8">
      <c r="A27" s="38">
        <v>4</v>
      </c>
      <c r="B27" s="37" t="s">
        <v>60</v>
      </c>
      <c r="C27" s="11" t="s">
        <v>61</v>
      </c>
      <c r="D27" s="10" t="s">
        <v>10</v>
      </c>
      <c r="E27" s="9" t="s">
        <v>5</v>
      </c>
      <c r="F27" s="25">
        <v>1500</v>
      </c>
      <c r="G27" s="25">
        <f t="shared" si="1"/>
        <v>4500</v>
      </c>
      <c r="H27" s="9">
        <v>3</v>
      </c>
    </row>
    <row r="28" spans="1:8">
      <c r="A28" s="47">
        <v>5</v>
      </c>
      <c r="B28" s="48">
        <v>39837000</v>
      </c>
      <c r="C28" s="49" t="s">
        <v>62</v>
      </c>
      <c r="D28" s="10" t="s">
        <v>10</v>
      </c>
      <c r="E28" s="53" t="s">
        <v>5</v>
      </c>
      <c r="F28" s="50">
        <v>400</v>
      </c>
      <c r="G28" s="50">
        <f t="shared" si="1"/>
        <v>199600</v>
      </c>
      <c r="H28" s="53">
        <v>499</v>
      </c>
    </row>
    <row r="29" spans="1:8">
      <c r="A29" s="38">
        <v>6</v>
      </c>
      <c r="B29" s="37" t="s">
        <v>63</v>
      </c>
      <c r="C29" s="11" t="s">
        <v>76</v>
      </c>
      <c r="D29" s="10" t="s">
        <v>10</v>
      </c>
      <c r="E29" s="9" t="s">
        <v>5</v>
      </c>
      <c r="F29" s="25">
        <v>500</v>
      </c>
      <c r="G29" s="25">
        <f t="shared" si="1"/>
        <v>6000</v>
      </c>
      <c r="H29" s="9">
        <v>12</v>
      </c>
    </row>
    <row r="30" spans="1:8">
      <c r="A30" s="38">
        <v>7</v>
      </c>
      <c r="B30" s="37" t="s">
        <v>63</v>
      </c>
      <c r="C30" s="11" t="s">
        <v>69</v>
      </c>
      <c r="D30" s="10" t="s">
        <v>10</v>
      </c>
      <c r="E30" s="9" t="s">
        <v>5</v>
      </c>
      <c r="F30" s="25">
        <v>1800</v>
      </c>
      <c r="G30" s="25">
        <f t="shared" si="1"/>
        <v>5400</v>
      </c>
      <c r="H30" s="25">
        <v>3</v>
      </c>
    </row>
    <row r="31" spans="1:8">
      <c r="A31" s="244" t="s">
        <v>52</v>
      </c>
      <c r="B31" s="245"/>
      <c r="C31" s="246"/>
      <c r="D31" s="10"/>
      <c r="E31" s="10"/>
      <c r="F31" s="12"/>
      <c r="G31" s="33">
        <f>SUM(G24:G30)</f>
        <v>253500</v>
      </c>
      <c r="H31" s="12"/>
    </row>
    <row r="32" spans="1:8" ht="36.75">
      <c r="A32" s="34" t="s">
        <v>72</v>
      </c>
      <c r="B32" s="37" t="s">
        <v>75</v>
      </c>
      <c r="C32" s="54" t="s">
        <v>83</v>
      </c>
      <c r="D32" s="10" t="s">
        <v>9</v>
      </c>
      <c r="E32" s="53" t="s">
        <v>5</v>
      </c>
      <c r="F32" s="65">
        <v>4800</v>
      </c>
      <c r="G32" s="67">
        <f t="shared" ref="G32:G94" si="2">F32*H32</f>
        <v>9600</v>
      </c>
      <c r="H32" s="25">
        <v>2</v>
      </c>
    </row>
    <row r="33" spans="1:8">
      <c r="A33" s="34" t="s">
        <v>68</v>
      </c>
      <c r="B33" s="37" t="s">
        <v>75</v>
      </c>
      <c r="C33" s="11" t="s">
        <v>155</v>
      </c>
      <c r="D33" s="10" t="s">
        <v>9</v>
      </c>
      <c r="E33" s="53" t="s">
        <v>5</v>
      </c>
      <c r="F33" s="65">
        <v>800</v>
      </c>
      <c r="G33" s="67">
        <f t="shared" si="2"/>
        <v>12000</v>
      </c>
      <c r="H33" s="25">
        <v>15</v>
      </c>
    </row>
    <row r="34" spans="1:8" ht="24.75">
      <c r="A34" s="34" t="s">
        <v>119</v>
      </c>
      <c r="B34" s="37" t="s">
        <v>75</v>
      </c>
      <c r="C34" s="11" t="s">
        <v>156</v>
      </c>
      <c r="D34" s="10" t="s">
        <v>9</v>
      </c>
      <c r="E34" s="53" t="s">
        <v>5</v>
      </c>
      <c r="F34" s="65">
        <v>150</v>
      </c>
      <c r="G34" s="67">
        <f t="shared" si="2"/>
        <v>1500</v>
      </c>
      <c r="H34" s="25">
        <v>10</v>
      </c>
    </row>
    <row r="35" spans="1:8">
      <c r="A35" s="34" t="s">
        <v>65</v>
      </c>
      <c r="B35" s="37" t="s">
        <v>75</v>
      </c>
      <c r="C35" s="54" t="s">
        <v>84</v>
      </c>
      <c r="D35" s="10" t="s">
        <v>9</v>
      </c>
      <c r="E35" s="53" t="s">
        <v>5</v>
      </c>
      <c r="F35" s="65">
        <v>3500</v>
      </c>
      <c r="G35" s="67">
        <f t="shared" si="2"/>
        <v>7000</v>
      </c>
      <c r="H35" s="25">
        <v>2</v>
      </c>
    </row>
    <row r="36" spans="1:8" ht="24.75">
      <c r="A36" s="34" t="s">
        <v>43</v>
      </c>
      <c r="B36" s="37" t="s">
        <v>75</v>
      </c>
      <c r="C36" s="11" t="s">
        <v>85</v>
      </c>
      <c r="D36" s="10" t="s">
        <v>9</v>
      </c>
      <c r="E36" s="53" t="s">
        <v>5</v>
      </c>
      <c r="F36" s="65">
        <v>800</v>
      </c>
      <c r="G36" s="67">
        <f t="shared" si="2"/>
        <v>1600</v>
      </c>
      <c r="H36" s="25">
        <v>2</v>
      </c>
    </row>
    <row r="37" spans="1:8">
      <c r="A37" s="34" t="s">
        <v>66</v>
      </c>
      <c r="B37" s="37" t="s">
        <v>75</v>
      </c>
      <c r="C37" s="54" t="s">
        <v>86</v>
      </c>
      <c r="D37" s="10" t="s">
        <v>9</v>
      </c>
      <c r="E37" s="53" t="s">
        <v>5</v>
      </c>
      <c r="F37" s="65">
        <v>4000</v>
      </c>
      <c r="G37" s="67">
        <f t="shared" si="2"/>
        <v>4000</v>
      </c>
      <c r="H37" s="25">
        <v>1</v>
      </c>
    </row>
    <row r="38" spans="1:8">
      <c r="A38" s="34" t="s">
        <v>81</v>
      </c>
      <c r="B38" s="37" t="s">
        <v>75</v>
      </c>
      <c r="C38" s="54" t="s">
        <v>87</v>
      </c>
      <c r="D38" s="10" t="s">
        <v>9</v>
      </c>
      <c r="E38" s="53" t="s">
        <v>5</v>
      </c>
      <c r="F38" s="65">
        <v>12000</v>
      </c>
      <c r="G38" s="67">
        <f t="shared" si="2"/>
        <v>12000</v>
      </c>
      <c r="H38" s="25">
        <v>1</v>
      </c>
    </row>
    <row r="39" spans="1:8">
      <c r="A39" s="34" t="s">
        <v>157</v>
      </c>
      <c r="B39" s="37" t="s">
        <v>75</v>
      </c>
      <c r="C39" s="54" t="s">
        <v>88</v>
      </c>
      <c r="D39" s="10" t="s">
        <v>9</v>
      </c>
      <c r="E39" s="53" t="s">
        <v>5</v>
      </c>
      <c r="F39" s="65">
        <v>1400</v>
      </c>
      <c r="G39" s="67">
        <f t="shared" si="2"/>
        <v>2800</v>
      </c>
      <c r="H39" s="25">
        <v>2</v>
      </c>
    </row>
    <row r="40" spans="1:8">
      <c r="A40" s="34" t="s">
        <v>120</v>
      </c>
      <c r="B40" s="37" t="s">
        <v>75</v>
      </c>
      <c r="C40" s="54" t="s">
        <v>89</v>
      </c>
      <c r="D40" s="10" t="s">
        <v>9</v>
      </c>
      <c r="E40" s="53" t="s">
        <v>5</v>
      </c>
      <c r="F40" s="65">
        <v>600</v>
      </c>
      <c r="G40" s="67">
        <f t="shared" si="2"/>
        <v>15600</v>
      </c>
      <c r="H40" s="25">
        <v>26</v>
      </c>
    </row>
    <row r="41" spans="1:8">
      <c r="A41" s="34" t="s">
        <v>41</v>
      </c>
      <c r="B41" s="37" t="s">
        <v>75</v>
      </c>
      <c r="C41" s="54" t="s">
        <v>90</v>
      </c>
      <c r="D41" s="10" t="s">
        <v>9</v>
      </c>
      <c r="E41" s="53" t="s">
        <v>5</v>
      </c>
      <c r="F41" s="65">
        <v>4750</v>
      </c>
      <c r="G41" s="67">
        <f t="shared" si="2"/>
        <v>9500</v>
      </c>
      <c r="H41" s="25">
        <v>2</v>
      </c>
    </row>
    <row r="42" spans="1:8" ht="24.75">
      <c r="A42" s="34" t="s">
        <v>121</v>
      </c>
      <c r="B42" s="37" t="s">
        <v>75</v>
      </c>
      <c r="C42" s="54" t="s">
        <v>91</v>
      </c>
      <c r="D42" s="10" t="s">
        <v>9</v>
      </c>
      <c r="E42" s="53" t="s">
        <v>5</v>
      </c>
      <c r="F42" s="65">
        <v>1400</v>
      </c>
      <c r="G42" s="67">
        <f t="shared" si="2"/>
        <v>5600</v>
      </c>
      <c r="H42" s="25">
        <v>4</v>
      </c>
    </row>
    <row r="43" spans="1:8">
      <c r="A43" s="34" t="s">
        <v>122</v>
      </c>
      <c r="B43" s="37" t="s">
        <v>75</v>
      </c>
      <c r="C43" s="54" t="s">
        <v>92</v>
      </c>
      <c r="D43" s="10" t="s">
        <v>9</v>
      </c>
      <c r="E43" s="53" t="s">
        <v>5</v>
      </c>
      <c r="F43" s="65">
        <v>1500</v>
      </c>
      <c r="G43" s="67">
        <f t="shared" si="2"/>
        <v>1500</v>
      </c>
      <c r="H43" s="25">
        <v>1</v>
      </c>
    </row>
    <row r="44" spans="1:8">
      <c r="A44" s="34" t="s">
        <v>123</v>
      </c>
      <c r="B44" s="37" t="s">
        <v>75</v>
      </c>
      <c r="C44" s="54" t="s">
        <v>93</v>
      </c>
      <c r="D44" s="10" t="s">
        <v>9</v>
      </c>
      <c r="E44" s="53" t="s">
        <v>5</v>
      </c>
      <c r="F44" s="65">
        <v>800</v>
      </c>
      <c r="G44" s="67">
        <f t="shared" si="2"/>
        <v>800</v>
      </c>
      <c r="H44" s="25">
        <v>1</v>
      </c>
    </row>
    <row r="45" spans="1:8">
      <c r="A45" s="34" t="s">
        <v>124</v>
      </c>
      <c r="B45" s="37" t="s">
        <v>75</v>
      </c>
      <c r="C45" s="54" t="s">
        <v>94</v>
      </c>
      <c r="D45" s="10" t="s">
        <v>9</v>
      </c>
      <c r="E45" s="53" t="s">
        <v>5</v>
      </c>
      <c r="F45" s="65">
        <v>900</v>
      </c>
      <c r="G45" s="67">
        <f t="shared" si="2"/>
        <v>1800</v>
      </c>
      <c r="H45" s="25">
        <v>2</v>
      </c>
    </row>
    <row r="46" spans="1:8">
      <c r="A46" s="34" t="s">
        <v>125</v>
      </c>
      <c r="B46" s="37" t="s">
        <v>75</v>
      </c>
      <c r="C46" s="54" t="s">
        <v>95</v>
      </c>
      <c r="D46" s="10" t="s">
        <v>9</v>
      </c>
      <c r="E46" s="53" t="s">
        <v>5</v>
      </c>
      <c r="F46" s="65">
        <v>1200</v>
      </c>
      <c r="G46" s="67">
        <f t="shared" si="2"/>
        <v>1200</v>
      </c>
      <c r="H46" s="25">
        <v>1</v>
      </c>
    </row>
    <row r="47" spans="1:8">
      <c r="A47" s="34" t="s">
        <v>126</v>
      </c>
      <c r="B47" s="37" t="s">
        <v>75</v>
      </c>
      <c r="C47" s="54" t="s">
        <v>96</v>
      </c>
      <c r="D47" s="10" t="s">
        <v>9</v>
      </c>
      <c r="E47" s="53" t="s">
        <v>5</v>
      </c>
      <c r="F47" s="65">
        <v>4000</v>
      </c>
      <c r="G47" s="67">
        <f t="shared" si="2"/>
        <v>8000</v>
      </c>
      <c r="H47" s="25">
        <v>2</v>
      </c>
    </row>
    <row r="48" spans="1:8">
      <c r="A48" s="34" t="s">
        <v>127</v>
      </c>
      <c r="B48" s="37" t="s">
        <v>75</v>
      </c>
      <c r="C48" s="54" t="s">
        <v>97</v>
      </c>
      <c r="D48" s="10" t="s">
        <v>9</v>
      </c>
      <c r="E48" s="53" t="s">
        <v>5</v>
      </c>
      <c r="F48" s="65">
        <v>3000</v>
      </c>
      <c r="G48" s="67">
        <f t="shared" si="2"/>
        <v>6000</v>
      </c>
      <c r="H48" s="25">
        <v>2</v>
      </c>
    </row>
    <row r="49" spans="1:8">
      <c r="A49" s="34" t="s">
        <v>128</v>
      </c>
      <c r="B49" s="37" t="s">
        <v>75</v>
      </c>
      <c r="C49" s="54" t="s">
        <v>98</v>
      </c>
      <c r="D49" s="10" t="s">
        <v>9</v>
      </c>
      <c r="E49" s="53" t="s">
        <v>5</v>
      </c>
      <c r="F49" s="65">
        <v>1950</v>
      </c>
      <c r="G49" s="67">
        <f t="shared" si="2"/>
        <v>159900</v>
      </c>
      <c r="H49" s="25">
        <v>82</v>
      </c>
    </row>
    <row r="50" spans="1:8">
      <c r="A50" s="34" t="s">
        <v>129</v>
      </c>
      <c r="B50" s="37" t="s">
        <v>75</v>
      </c>
      <c r="C50" s="54" t="s">
        <v>99</v>
      </c>
      <c r="D50" s="10" t="s">
        <v>9</v>
      </c>
      <c r="E50" s="53" t="s">
        <v>5</v>
      </c>
      <c r="F50" s="65">
        <v>8000</v>
      </c>
      <c r="G50" s="67">
        <f t="shared" si="2"/>
        <v>656000</v>
      </c>
      <c r="H50" s="25">
        <v>82</v>
      </c>
    </row>
    <row r="51" spans="1:8">
      <c r="A51" s="34" t="s">
        <v>130</v>
      </c>
      <c r="B51" s="37" t="s">
        <v>75</v>
      </c>
      <c r="C51" s="54" t="s">
        <v>100</v>
      </c>
      <c r="D51" s="10" t="s">
        <v>9</v>
      </c>
      <c r="E51" s="53" t="s">
        <v>5</v>
      </c>
      <c r="F51" s="65">
        <v>12000</v>
      </c>
      <c r="G51" s="67">
        <f t="shared" si="2"/>
        <v>12000</v>
      </c>
      <c r="H51" s="25">
        <v>1</v>
      </c>
    </row>
    <row r="52" spans="1:8">
      <c r="A52" s="34" t="s">
        <v>158</v>
      </c>
      <c r="B52" s="37" t="s">
        <v>75</v>
      </c>
      <c r="C52" s="54" t="s">
        <v>101</v>
      </c>
      <c r="D52" s="10" t="s">
        <v>9</v>
      </c>
      <c r="E52" s="53" t="s">
        <v>5</v>
      </c>
      <c r="F52" s="65">
        <v>190</v>
      </c>
      <c r="G52" s="67">
        <f t="shared" si="2"/>
        <v>19000</v>
      </c>
      <c r="H52" s="25">
        <v>100</v>
      </c>
    </row>
    <row r="53" spans="1:8">
      <c r="A53" s="34" t="s">
        <v>131</v>
      </c>
      <c r="B53" s="37" t="s">
        <v>75</v>
      </c>
      <c r="C53" s="54" t="s">
        <v>102</v>
      </c>
      <c r="D53" s="10" t="s">
        <v>9</v>
      </c>
      <c r="E53" s="53" t="s">
        <v>154</v>
      </c>
      <c r="F53" s="65">
        <v>1500</v>
      </c>
      <c r="G53" s="67">
        <f t="shared" si="2"/>
        <v>3000</v>
      </c>
      <c r="H53" s="25">
        <v>2</v>
      </c>
    </row>
    <row r="54" spans="1:8">
      <c r="A54" s="34" t="s">
        <v>132</v>
      </c>
      <c r="B54" s="37" t="s">
        <v>75</v>
      </c>
      <c r="C54" s="54" t="s">
        <v>103</v>
      </c>
      <c r="D54" s="10" t="s">
        <v>9</v>
      </c>
      <c r="E54" s="53" t="s">
        <v>5</v>
      </c>
      <c r="F54" s="65">
        <v>5000</v>
      </c>
      <c r="G54" s="67">
        <f t="shared" si="2"/>
        <v>5000</v>
      </c>
      <c r="H54" s="25">
        <v>1</v>
      </c>
    </row>
    <row r="55" spans="1:8" ht="24.75">
      <c r="A55" s="34" t="s">
        <v>133</v>
      </c>
      <c r="B55" s="37" t="s">
        <v>75</v>
      </c>
      <c r="C55" s="54" t="s">
        <v>104</v>
      </c>
      <c r="D55" s="10" t="s">
        <v>9</v>
      </c>
      <c r="E55" s="53" t="s">
        <v>5</v>
      </c>
      <c r="F55" s="65">
        <v>4000</v>
      </c>
      <c r="G55" s="67">
        <f t="shared" si="2"/>
        <v>12000</v>
      </c>
      <c r="H55" s="25">
        <v>3</v>
      </c>
    </row>
    <row r="56" spans="1:8">
      <c r="A56" s="34" t="s">
        <v>134</v>
      </c>
      <c r="B56" s="37" t="s">
        <v>149</v>
      </c>
      <c r="C56" s="54" t="s">
        <v>105</v>
      </c>
      <c r="D56" s="10" t="s">
        <v>9</v>
      </c>
      <c r="E56" s="53" t="s">
        <v>5</v>
      </c>
      <c r="F56" s="65">
        <v>1400</v>
      </c>
      <c r="G56" s="67">
        <f t="shared" si="2"/>
        <v>1400</v>
      </c>
      <c r="H56" s="25">
        <v>1</v>
      </c>
    </row>
    <row r="57" spans="1:8">
      <c r="A57" s="34" t="s">
        <v>135</v>
      </c>
      <c r="B57" s="37" t="s">
        <v>149</v>
      </c>
      <c r="C57" s="54" t="s">
        <v>106</v>
      </c>
      <c r="D57" s="10" t="s">
        <v>9</v>
      </c>
      <c r="E57" s="53" t="s">
        <v>5</v>
      </c>
      <c r="F57" s="65">
        <v>3300</v>
      </c>
      <c r="G57" s="67">
        <f t="shared" si="2"/>
        <v>3300</v>
      </c>
      <c r="H57" s="25">
        <v>1</v>
      </c>
    </row>
    <row r="58" spans="1:8">
      <c r="A58" s="34" t="s">
        <v>136</v>
      </c>
      <c r="B58" s="37" t="s">
        <v>75</v>
      </c>
      <c r="C58" s="54" t="s">
        <v>107</v>
      </c>
      <c r="D58" s="10" t="s">
        <v>9</v>
      </c>
      <c r="E58" s="53" t="s">
        <v>5</v>
      </c>
      <c r="F58" s="65">
        <v>11000</v>
      </c>
      <c r="G58" s="67">
        <f t="shared" si="2"/>
        <v>11000</v>
      </c>
      <c r="H58" s="25">
        <v>1</v>
      </c>
    </row>
    <row r="59" spans="1:8">
      <c r="A59" s="34" t="s">
        <v>137</v>
      </c>
      <c r="B59" s="37" t="s">
        <v>75</v>
      </c>
      <c r="C59" s="54" t="s">
        <v>108</v>
      </c>
      <c r="D59" s="10" t="s">
        <v>9</v>
      </c>
      <c r="E59" s="53" t="s">
        <v>5</v>
      </c>
      <c r="F59" s="65">
        <v>4400</v>
      </c>
      <c r="G59" s="67">
        <f t="shared" si="2"/>
        <v>4400</v>
      </c>
      <c r="H59" s="25">
        <v>1</v>
      </c>
    </row>
    <row r="60" spans="1:8">
      <c r="A60" s="34" t="s">
        <v>138</v>
      </c>
      <c r="B60" s="37" t="s">
        <v>75</v>
      </c>
      <c r="C60" s="54" t="s">
        <v>109</v>
      </c>
      <c r="D60" s="10" t="s">
        <v>9</v>
      </c>
      <c r="E60" s="53" t="s">
        <v>5</v>
      </c>
      <c r="F60" s="65">
        <v>25000</v>
      </c>
      <c r="G60" s="67">
        <f t="shared" si="2"/>
        <v>25000</v>
      </c>
      <c r="H60" s="25">
        <v>1</v>
      </c>
    </row>
    <row r="61" spans="1:8">
      <c r="A61" s="34" t="s">
        <v>139</v>
      </c>
      <c r="B61" s="37" t="s">
        <v>75</v>
      </c>
      <c r="C61" s="54" t="s">
        <v>110</v>
      </c>
      <c r="D61" s="10" t="s">
        <v>9</v>
      </c>
      <c r="E61" s="53" t="s">
        <v>5</v>
      </c>
      <c r="F61" s="66">
        <v>4333.3500000000004</v>
      </c>
      <c r="G61" s="67">
        <f t="shared" si="2"/>
        <v>13000.050000000001</v>
      </c>
      <c r="H61" s="25">
        <v>3</v>
      </c>
    </row>
    <row r="62" spans="1:8">
      <c r="A62" s="34" t="s">
        <v>140</v>
      </c>
      <c r="B62" s="37" t="s">
        <v>75</v>
      </c>
      <c r="C62" s="54" t="s">
        <v>111</v>
      </c>
      <c r="D62" s="10" t="s">
        <v>9</v>
      </c>
      <c r="E62" s="53" t="s">
        <v>5</v>
      </c>
      <c r="F62" s="65">
        <v>2400</v>
      </c>
      <c r="G62" s="67">
        <f t="shared" si="2"/>
        <v>12000</v>
      </c>
      <c r="H62" s="25">
        <v>5</v>
      </c>
    </row>
    <row r="63" spans="1:8">
      <c r="A63" s="34" t="s">
        <v>141</v>
      </c>
      <c r="B63" s="37" t="s">
        <v>75</v>
      </c>
      <c r="C63" s="54" t="s">
        <v>112</v>
      </c>
      <c r="D63" s="10" t="s">
        <v>9</v>
      </c>
      <c r="E63" s="53" t="s">
        <v>5</v>
      </c>
      <c r="F63" s="65">
        <v>4000</v>
      </c>
      <c r="G63" s="67">
        <f t="shared" si="2"/>
        <v>8000</v>
      </c>
      <c r="H63" s="25">
        <v>2</v>
      </c>
    </row>
    <row r="64" spans="1:8">
      <c r="A64" s="34" t="s">
        <v>142</v>
      </c>
      <c r="B64" s="37" t="s">
        <v>75</v>
      </c>
      <c r="C64" s="54" t="s">
        <v>113</v>
      </c>
      <c r="D64" s="10" t="s">
        <v>9</v>
      </c>
      <c r="E64" s="53" t="s">
        <v>5</v>
      </c>
      <c r="F64" s="65">
        <v>2000</v>
      </c>
      <c r="G64" s="67">
        <f t="shared" si="2"/>
        <v>12000</v>
      </c>
      <c r="H64" s="25">
        <v>6</v>
      </c>
    </row>
    <row r="65" spans="1:14">
      <c r="A65" s="34" t="s">
        <v>143</v>
      </c>
      <c r="B65" s="37" t="s">
        <v>75</v>
      </c>
      <c r="C65" s="54" t="s">
        <v>114</v>
      </c>
      <c r="D65" s="10" t="s">
        <v>9</v>
      </c>
      <c r="E65" s="53" t="s">
        <v>5</v>
      </c>
      <c r="F65" s="65">
        <v>5000</v>
      </c>
      <c r="G65" s="67">
        <f t="shared" si="2"/>
        <v>30000</v>
      </c>
      <c r="H65" s="25">
        <v>6</v>
      </c>
    </row>
    <row r="66" spans="1:14" ht="24.75">
      <c r="A66" s="34" t="s">
        <v>144</v>
      </c>
      <c r="B66" s="37" t="s">
        <v>75</v>
      </c>
      <c r="C66" s="54" t="s">
        <v>151</v>
      </c>
      <c r="D66" s="10" t="s">
        <v>9</v>
      </c>
      <c r="E66" s="53" t="s">
        <v>5</v>
      </c>
      <c r="F66" s="65">
        <v>19500</v>
      </c>
      <c r="G66" s="67">
        <f t="shared" si="2"/>
        <v>117000</v>
      </c>
      <c r="H66" s="25">
        <v>6</v>
      </c>
    </row>
    <row r="67" spans="1:14">
      <c r="A67" s="34" t="s">
        <v>145</v>
      </c>
      <c r="B67" s="37" t="s">
        <v>75</v>
      </c>
      <c r="C67" s="54" t="s">
        <v>115</v>
      </c>
      <c r="D67" s="10" t="s">
        <v>9</v>
      </c>
      <c r="E67" s="53" t="s">
        <v>5</v>
      </c>
      <c r="F67" s="65">
        <v>29000</v>
      </c>
      <c r="G67" s="67">
        <f t="shared" si="2"/>
        <v>29000</v>
      </c>
      <c r="H67" s="25">
        <v>1</v>
      </c>
    </row>
    <row r="68" spans="1:14">
      <c r="A68" s="34" t="s">
        <v>146</v>
      </c>
      <c r="B68" s="37" t="s">
        <v>75</v>
      </c>
      <c r="C68" s="54" t="s">
        <v>116</v>
      </c>
      <c r="D68" s="10" t="s">
        <v>9</v>
      </c>
      <c r="E68" s="53" t="s">
        <v>5</v>
      </c>
      <c r="F68" s="65">
        <v>9500</v>
      </c>
      <c r="G68" s="67">
        <f t="shared" si="2"/>
        <v>9500</v>
      </c>
      <c r="H68" s="25">
        <v>1</v>
      </c>
    </row>
    <row r="69" spans="1:14">
      <c r="A69" s="34" t="s">
        <v>147</v>
      </c>
      <c r="B69" s="37" t="s">
        <v>75</v>
      </c>
      <c r="C69" s="54" t="s">
        <v>152</v>
      </c>
      <c r="D69" s="10" t="s">
        <v>9</v>
      </c>
      <c r="E69" s="53" t="s">
        <v>5</v>
      </c>
      <c r="F69" s="64">
        <v>41900</v>
      </c>
      <c r="G69" s="69">
        <f t="shared" si="2"/>
        <v>167600</v>
      </c>
      <c r="H69" s="25">
        <v>4</v>
      </c>
    </row>
    <row r="70" spans="1:14">
      <c r="A70" s="34" t="s">
        <v>148</v>
      </c>
      <c r="B70" s="37" t="s">
        <v>75</v>
      </c>
      <c r="C70" s="54" t="s">
        <v>117</v>
      </c>
      <c r="D70" s="10" t="s">
        <v>9</v>
      </c>
      <c r="E70" s="53" t="s">
        <v>160</v>
      </c>
      <c r="F70" s="25">
        <v>10000</v>
      </c>
      <c r="G70" s="69">
        <f t="shared" si="2"/>
        <v>120000</v>
      </c>
      <c r="H70" s="25">
        <v>12</v>
      </c>
    </row>
    <row r="71" spans="1:14">
      <c r="A71" s="34" t="s">
        <v>159</v>
      </c>
      <c r="B71" s="37" t="s">
        <v>150</v>
      </c>
      <c r="C71" s="54" t="s">
        <v>118</v>
      </c>
      <c r="D71" s="10" t="s">
        <v>9</v>
      </c>
      <c r="E71" s="53" t="s">
        <v>154</v>
      </c>
      <c r="F71" s="25">
        <v>1100</v>
      </c>
      <c r="G71" s="69">
        <f t="shared" si="2"/>
        <v>220000</v>
      </c>
      <c r="H71" s="25">
        <v>200</v>
      </c>
      <c r="I71" s="55"/>
      <c r="J71" s="55" t="s">
        <v>213</v>
      </c>
      <c r="K71" s="55"/>
      <c r="L71" s="55" t="s">
        <v>214</v>
      </c>
      <c r="M71" s="55"/>
      <c r="N71" s="55" t="s">
        <v>215</v>
      </c>
    </row>
    <row r="72" spans="1:14">
      <c r="A72" s="34" t="s">
        <v>72</v>
      </c>
      <c r="B72" s="37">
        <v>34351300</v>
      </c>
      <c r="C72" s="37" t="s">
        <v>206</v>
      </c>
      <c r="D72" s="10" t="s">
        <v>9</v>
      </c>
      <c r="E72" s="53" t="s">
        <v>5</v>
      </c>
      <c r="F72" s="25">
        <v>83900</v>
      </c>
      <c r="G72" s="69">
        <f t="shared" si="2"/>
        <v>503400</v>
      </c>
      <c r="H72" s="25">
        <v>6</v>
      </c>
      <c r="I72" s="71">
        <f>G72-J72</f>
        <v>-186600</v>
      </c>
      <c r="J72" s="72">
        <v>690000</v>
      </c>
      <c r="K72" s="55"/>
      <c r="L72" s="55"/>
      <c r="M72" s="55"/>
      <c r="N72" s="55"/>
    </row>
    <row r="73" spans="1:14">
      <c r="A73" s="34" t="s">
        <v>68</v>
      </c>
      <c r="B73" s="37" t="s">
        <v>75</v>
      </c>
      <c r="C73" s="37" t="s">
        <v>180</v>
      </c>
      <c r="D73" s="10" t="s">
        <v>9</v>
      </c>
      <c r="E73" s="53" t="s">
        <v>5</v>
      </c>
      <c r="F73" s="25">
        <v>150000</v>
      </c>
      <c r="G73" s="69">
        <f t="shared" si="2"/>
        <v>300000</v>
      </c>
      <c r="H73" s="25">
        <v>2</v>
      </c>
      <c r="I73" s="71">
        <f t="shared" ref="I73:I111" si="3">G73-J73</f>
        <v>5000</v>
      </c>
      <c r="J73" s="60">
        <v>295000</v>
      </c>
      <c r="K73" s="55"/>
      <c r="L73" s="55"/>
      <c r="M73" s="55"/>
      <c r="N73" s="55">
        <v>550000</v>
      </c>
    </row>
    <row r="74" spans="1:14">
      <c r="A74" s="34" t="s">
        <v>119</v>
      </c>
      <c r="B74" s="37" t="s">
        <v>75</v>
      </c>
      <c r="C74" s="37" t="s">
        <v>181</v>
      </c>
      <c r="D74" s="10" t="s">
        <v>9</v>
      </c>
      <c r="E74" s="53" t="s">
        <v>5</v>
      </c>
      <c r="F74" s="25">
        <v>25000</v>
      </c>
      <c r="G74" s="69">
        <f t="shared" si="2"/>
        <v>50000</v>
      </c>
      <c r="H74" s="25">
        <v>2</v>
      </c>
      <c r="I74" s="71">
        <f t="shared" si="3"/>
        <v>0</v>
      </c>
      <c r="J74" s="60">
        <v>50000</v>
      </c>
      <c r="K74" s="55"/>
      <c r="L74" s="55"/>
      <c r="M74" s="55"/>
      <c r="N74" s="55"/>
    </row>
    <row r="75" spans="1:14">
      <c r="A75" s="34" t="s">
        <v>65</v>
      </c>
      <c r="B75" s="37" t="s">
        <v>75</v>
      </c>
      <c r="C75" s="37" t="s">
        <v>178</v>
      </c>
      <c r="D75" s="10" t="s">
        <v>9</v>
      </c>
      <c r="E75" s="53" t="s">
        <v>5</v>
      </c>
      <c r="F75" s="25">
        <v>8000</v>
      </c>
      <c r="G75" s="69">
        <f t="shared" si="2"/>
        <v>32000</v>
      </c>
      <c r="H75" s="25">
        <v>4</v>
      </c>
      <c r="I75" s="71">
        <f t="shared" si="3"/>
        <v>2000</v>
      </c>
      <c r="J75" s="60">
        <v>30000</v>
      </c>
      <c r="K75" s="55"/>
      <c r="L75" s="55"/>
      <c r="M75" s="55"/>
      <c r="N75" s="55"/>
    </row>
    <row r="76" spans="1:14">
      <c r="A76" s="34" t="s">
        <v>43</v>
      </c>
      <c r="B76" s="37" t="s">
        <v>204</v>
      </c>
      <c r="C76" s="37" t="s">
        <v>171</v>
      </c>
      <c r="D76" s="10" t="s">
        <v>9</v>
      </c>
      <c r="E76" s="53" t="s">
        <v>154</v>
      </c>
      <c r="F76" s="25">
        <v>1000</v>
      </c>
      <c r="G76" s="69">
        <f t="shared" si="2"/>
        <v>30000</v>
      </c>
      <c r="H76" s="25">
        <v>30</v>
      </c>
      <c r="I76" s="71">
        <f t="shared" si="3"/>
        <v>0</v>
      </c>
      <c r="J76" s="56">
        <v>30000</v>
      </c>
      <c r="K76" s="56"/>
      <c r="L76" s="56">
        <v>30000</v>
      </c>
      <c r="M76" s="55"/>
      <c r="N76" s="60">
        <v>24000</v>
      </c>
    </row>
    <row r="77" spans="1:14">
      <c r="A77" s="34" t="s">
        <v>66</v>
      </c>
      <c r="B77" s="37" t="s">
        <v>205</v>
      </c>
      <c r="C77" s="37" t="s">
        <v>172</v>
      </c>
      <c r="D77" s="10" t="s">
        <v>9</v>
      </c>
      <c r="E77" s="53" t="s">
        <v>154</v>
      </c>
      <c r="F77" s="25">
        <v>5500</v>
      </c>
      <c r="G77" s="69">
        <f t="shared" si="2"/>
        <v>110000</v>
      </c>
      <c r="H77" s="25">
        <v>20</v>
      </c>
      <c r="I77" s="71">
        <f t="shared" si="3"/>
        <v>2000</v>
      </c>
      <c r="J77" s="55">
        <v>108000</v>
      </c>
      <c r="K77" s="55"/>
      <c r="L77" s="55"/>
      <c r="M77" s="55"/>
      <c r="N77" s="60">
        <v>20000</v>
      </c>
    </row>
    <row r="78" spans="1:14">
      <c r="A78" s="34" t="s">
        <v>81</v>
      </c>
      <c r="B78" s="37" t="s">
        <v>75</v>
      </c>
      <c r="C78" s="37" t="s">
        <v>177</v>
      </c>
      <c r="D78" s="10" t="s">
        <v>9</v>
      </c>
      <c r="E78" s="53" t="s">
        <v>5</v>
      </c>
      <c r="F78" s="25">
        <v>4000</v>
      </c>
      <c r="G78" s="69">
        <f t="shared" si="2"/>
        <v>32000</v>
      </c>
      <c r="H78" s="25">
        <v>8</v>
      </c>
      <c r="I78" s="71">
        <f t="shared" si="3"/>
        <v>0</v>
      </c>
      <c r="J78" s="55">
        <v>32000</v>
      </c>
      <c r="K78" s="55"/>
      <c r="L78" s="60">
        <v>12000</v>
      </c>
      <c r="M78" s="55"/>
      <c r="N78" s="55">
        <v>16000</v>
      </c>
    </row>
    <row r="79" spans="1:14">
      <c r="A79" s="34" t="s">
        <v>157</v>
      </c>
      <c r="B79" s="37" t="s">
        <v>75</v>
      </c>
      <c r="C79" s="37" t="s">
        <v>179</v>
      </c>
      <c r="D79" s="10" t="s">
        <v>9</v>
      </c>
      <c r="E79" s="53" t="s">
        <v>5</v>
      </c>
      <c r="F79" s="25">
        <v>7000</v>
      </c>
      <c r="G79" s="69">
        <f t="shared" si="2"/>
        <v>70000</v>
      </c>
      <c r="H79" s="25">
        <v>10</v>
      </c>
      <c r="I79" s="71">
        <f t="shared" si="3"/>
        <v>2000</v>
      </c>
      <c r="J79" s="55">
        <v>68000</v>
      </c>
      <c r="K79" s="55"/>
      <c r="L79" s="55">
        <v>70000</v>
      </c>
      <c r="M79" s="55"/>
      <c r="N79" s="60">
        <v>30000</v>
      </c>
    </row>
    <row r="80" spans="1:14">
      <c r="A80" s="34" t="s">
        <v>120</v>
      </c>
      <c r="B80" s="37" t="s">
        <v>75</v>
      </c>
      <c r="C80" s="37" t="s">
        <v>187</v>
      </c>
      <c r="D80" s="10" t="s">
        <v>9</v>
      </c>
      <c r="E80" s="53" t="s">
        <v>5</v>
      </c>
      <c r="F80" s="25">
        <v>7000</v>
      </c>
      <c r="G80" s="69">
        <f t="shared" si="2"/>
        <v>35000</v>
      </c>
      <c r="H80" s="25">
        <v>5</v>
      </c>
      <c r="I80" s="71">
        <f t="shared" si="3"/>
        <v>0</v>
      </c>
      <c r="J80" s="56">
        <v>35000</v>
      </c>
      <c r="K80" s="56"/>
      <c r="L80" s="56">
        <v>35000</v>
      </c>
      <c r="M80" s="55"/>
      <c r="N80" s="60">
        <v>21000</v>
      </c>
    </row>
    <row r="81" spans="1:14">
      <c r="A81" s="34" t="s">
        <v>41</v>
      </c>
      <c r="B81" s="37" t="s">
        <v>75</v>
      </c>
      <c r="C81" s="37" t="s">
        <v>182</v>
      </c>
      <c r="D81" s="10" t="s">
        <v>9</v>
      </c>
      <c r="E81" s="53" t="s">
        <v>5</v>
      </c>
      <c r="F81" s="25">
        <v>6000</v>
      </c>
      <c r="G81" s="69">
        <f t="shared" si="2"/>
        <v>12000</v>
      </c>
      <c r="H81" s="25">
        <v>2</v>
      </c>
      <c r="I81" s="71">
        <f t="shared" si="3"/>
        <v>0</v>
      </c>
      <c r="J81" s="55">
        <v>12000</v>
      </c>
      <c r="K81" s="55"/>
      <c r="L81" s="60">
        <v>9600</v>
      </c>
      <c r="M81" s="55"/>
      <c r="N81" s="55"/>
    </row>
    <row r="82" spans="1:14">
      <c r="A82" s="34" t="s">
        <v>121</v>
      </c>
      <c r="B82" s="37" t="s">
        <v>75</v>
      </c>
      <c r="C82" s="37" t="s">
        <v>183</v>
      </c>
      <c r="D82" s="10" t="s">
        <v>9</v>
      </c>
      <c r="E82" s="53" t="s">
        <v>5</v>
      </c>
      <c r="F82" s="25">
        <v>13000</v>
      </c>
      <c r="G82" s="69">
        <f t="shared" si="2"/>
        <v>52000</v>
      </c>
      <c r="H82" s="25">
        <v>4</v>
      </c>
      <c r="I82" s="71">
        <f t="shared" si="3"/>
        <v>4000</v>
      </c>
      <c r="J82" s="55">
        <v>48000</v>
      </c>
      <c r="K82" s="55"/>
      <c r="L82" s="55">
        <v>52000</v>
      </c>
      <c r="M82" s="55"/>
      <c r="N82" s="60">
        <v>46000</v>
      </c>
    </row>
    <row r="83" spans="1:14">
      <c r="A83" s="34" t="s">
        <v>122</v>
      </c>
      <c r="B83" s="37" t="s">
        <v>75</v>
      </c>
      <c r="C83" s="37" t="s">
        <v>184</v>
      </c>
      <c r="D83" s="10" t="s">
        <v>9</v>
      </c>
      <c r="E83" s="53" t="s">
        <v>5</v>
      </c>
      <c r="F83" s="25">
        <v>18000</v>
      </c>
      <c r="G83" s="69">
        <f t="shared" si="2"/>
        <v>36000</v>
      </c>
      <c r="H83" s="25">
        <v>2</v>
      </c>
      <c r="I83" s="71">
        <f t="shared" si="3"/>
        <v>0</v>
      </c>
      <c r="J83" s="55">
        <v>36000</v>
      </c>
      <c r="K83" s="55"/>
      <c r="L83" s="60">
        <v>8000</v>
      </c>
      <c r="M83" s="55"/>
      <c r="N83" s="55"/>
    </row>
    <row r="84" spans="1:14">
      <c r="A84" s="34" t="s">
        <v>123</v>
      </c>
      <c r="B84" s="37" t="s">
        <v>75</v>
      </c>
      <c r="C84" s="37" t="s">
        <v>185</v>
      </c>
      <c r="D84" s="10" t="s">
        <v>9</v>
      </c>
      <c r="E84" s="53" t="s">
        <v>5</v>
      </c>
      <c r="F84" s="25">
        <v>45000</v>
      </c>
      <c r="G84" s="69">
        <f t="shared" si="2"/>
        <v>45000</v>
      </c>
      <c r="H84" s="25">
        <v>1</v>
      </c>
      <c r="I84" s="71">
        <f t="shared" si="3"/>
        <v>1000</v>
      </c>
      <c r="J84" s="55">
        <v>44000</v>
      </c>
      <c r="K84" s="55"/>
      <c r="L84" s="55">
        <v>45000</v>
      </c>
      <c r="M84" s="55"/>
      <c r="N84" s="60">
        <v>36000</v>
      </c>
    </row>
    <row r="85" spans="1:14">
      <c r="A85" s="34" t="s">
        <v>124</v>
      </c>
      <c r="B85" s="37" t="s">
        <v>75</v>
      </c>
      <c r="C85" s="37" t="s">
        <v>173</v>
      </c>
      <c r="D85" s="10" t="s">
        <v>9</v>
      </c>
      <c r="E85" s="53" t="s">
        <v>186</v>
      </c>
      <c r="F85" s="25">
        <v>130000</v>
      </c>
      <c r="G85" s="69">
        <f t="shared" si="2"/>
        <v>130000</v>
      </c>
      <c r="H85" s="25">
        <v>1</v>
      </c>
      <c r="I85" s="71">
        <f t="shared" si="3"/>
        <v>2000</v>
      </c>
      <c r="J85" s="60">
        <v>128000</v>
      </c>
      <c r="K85" s="55"/>
      <c r="L85" s="55"/>
      <c r="M85" s="55"/>
      <c r="N85" s="55"/>
    </row>
    <row r="86" spans="1:14">
      <c r="A86" s="34" t="s">
        <v>125</v>
      </c>
      <c r="B86" s="37" t="s">
        <v>75</v>
      </c>
      <c r="C86" s="37" t="s">
        <v>188</v>
      </c>
      <c r="D86" s="10" t="s">
        <v>9</v>
      </c>
      <c r="E86" s="53" t="s">
        <v>5</v>
      </c>
      <c r="F86" s="25">
        <v>3000</v>
      </c>
      <c r="G86" s="69">
        <f t="shared" si="2"/>
        <v>15000</v>
      </c>
      <c r="H86" s="25">
        <v>5</v>
      </c>
      <c r="I86" s="71">
        <f t="shared" si="3"/>
        <v>0</v>
      </c>
      <c r="J86" s="55">
        <v>15000</v>
      </c>
      <c r="K86" s="55"/>
      <c r="L86" s="60">
        <v>9000</v>
      </c>
      <c r="M86" s="55"/>
      <c r="N86" s="55">
        <v>12500</v>
      </c>
    </row>
    <row r="87" spans="1:14">
      <c r="A87" s="34" t="s">
        <v>126</v>
      </c>
      <c r="B87" s="37" t="s">
        <v>75</v>
      </c>
      <c r="C87" s="37" t="s">
        <v>174</v>
      </c>
      <c r="D87" s="10" t="s">
        <v>9</v>
      </c>
      <c r="E87" s="53" t="s">
        <v>5</v>
      </c>
      <c r="F87" s="25">
        <v>8000</v>
      </c>
      <c r="G87" s="69">
        <f t="shared" si="2"/>
        <v>16000</v>
      </c>
      <c r="H87" s="25">
        <v>2</v>
      </c>
      <c r="I87" s="71">
        <f t="shared" si="3"/>
        <v>0</v>
      </c>
      <c r="J87" s="55">
        <v>16000</v>
      </c>
      <c r="K87" s="55"/>
      <c r="L87" s="55">
        <v>12000</v>
      </c>
      <c r="M87" s="55"/>
      <c r="N87" s="60">
        <v>11280</v>
      </c>
    </row>
    <row r="88" spans="1:14">
      <c r="A88" s="34" t="s">
        <v>127</v>
      </c>
      <c r="B88" s="37" t="s">
        <v>75</v>
      </c>
      <c r="C88" s="37" t="s">
        <v>175</v>
      </c>
      <c r="D88" s="10" t="s">
        <v>9</v>
      </c>
      <c r="E88" s="53" t="s">
        <v>5</v>
      </c>
      <c r="F88" s="25">
        <v>15000</v>
      </c>
      <c r="G88" s="69">
        <f t="shared" si="2"/>
        <v>30000</v>
      </c>
      <c r="H88" s="25">
        <v>2</v>
      </c>
      <c r="I88" s="71">
        <f t="shared" si="3"/>
        <v>0</v>
      </c>
      <c r="J88" s="56">
        <v>30000</v>
      </c>
      <c r="K88" s="56"/>
      <c r="L88" s="56">
        <v>30000</v>
      </c>
      <c r="M88" s="55"/>
      <c r="N88" s="60">
        <v>24000</v>
      </c>
    </row>
    <row r="89" spans="1:14">
      <c r="A89" s="34" t="s">
        <v>128</v>
      </c>
      <c r="B89" s="37" t="s">
        <v>75</v>
      </c>
      <c r="C89" s="37" t="s">
        <v>189</v>
      </c>
      <c r="D89" s="10" t="s">
        <v>9</v>
      </c>
      <c r="E89" s="53" t="s">
        <v>5</v>
      </c>
      <c r="F89" s="25">
        <v>4000</v>
      </c>
      <c r="G89" s="69">
        <f t="shared" si="2"/>
        <v>4000</v>
      </c>
      <c r="H89" s="25">
        <v>1</v>
      </c>
      <c r="I89" s="71">
        <f t="shared" si="3"/>
        <v>500</v>
      </c>
      <c r="J89" s="60">
        <v>3500</v>
      </c>
      <c r="K89" s="55"/>
      <c r="L89" s="55"/>
      <c r="M89" s="55"/>
      <c r="N89" s="55">
        <v>3980</v>
      </c>
    </row>
    <row r="90" spans="1:14">
      <c r="A90" s="34" t="s">
        <v>129</v>
      </c>
      <c r="B90" s="37" t="s">
        <v>75</v>
      </c>
      <c r="C90" s="37" t="s">
        <v>190</v>
      </c>
      <c r="D90" s="10" t="s">
        <v>9</v>
      </c>
      <c r="E90" s="53" t="s">
        <v>5</v>
      </c>
      <c r="F90" s="25">
        <v>1500</v>
      </c>
      <c r="G90" s="69">
        <f t="shared" si="2"/>
        <v>6000</v>
      </c>
      <c r="H90" s="25">
        <v>4</v>
      </c>
      <c r="I90" s="71">
        <f t="shared" si="3"/>
        <v>0</v>
      </c>
      <c r="J90" s="73">
        <v>6000</v>
      </c>
      <c r="K90" s="55"/>
      <c r="L90" s="73">
        <v>6000</v>
      </c>
      <c r="M90" s="55"/>
      <c r="N90" s="55"/>
    </row>
    <row r="91" spans="1:14">
      <c r="A91" s="34" t="s">
        <v>130</v>
      </c>
      <c r="B91" s="37" t="s">
        <v>75</v>
      </c>
      <c r="C91" s="37" t="s">
        <v>191</v>
      </c>
      <c r="D91" s="10" t="s">
        <v>9</v>
      </c>
      <c r="E91" s="53" t="s">
        <v>5</v>
      </c>
      <c r="F91" s="25">
        <v>3500</v>
      </c>
      <c r="G91" s="69">
        <f t="shared" si="2"/>
        <v>7000</v>
      </c>
      <c r="H91" s="25">
        <v>2</v>
      </c>
      <c r="I91" s="71">
        <f t="shared" si="3"/>
        <v>1000</v>
      </c>
      <c r="J91" s="60">
        <v>6000</v>
      </c>
      <c r="K91" s="55"/>
      <c r="L91" s="55"/>
      <c r="M91" s="55"/>
      <c r="N91" s="55"/>
    </row>
    <row r="92" spans="1:14">
      <c r="A92" s="34" t="s">
        <v>158</v>
      </c>
      <c r="B92" s="37" t="s">
        <v>75</v>
      </c>
      <c r="C92" s="37" t="s">
        <v>192</v>
      </c>
      <c r="D92" s="10" t="s">
        <v>9</v>
      </c>
      <c r="E92" s="53" t="s">
        <v>5</v>
      </c>
      <c r="F92" s="25">
        <v>50000</v>
      </c>
      <c r="G92" s="69">
        <f t="shared" si="2"/>
        <v>50000</v>
      </c>
      <c r="H92" s="25">
        <v>1</v>
      </c>
      <c r="I92" s="71">
        <f t="shared" si="3"/>
        <v>2000</v>
      </c>
      <c r="J92" s="55">
        <v>48000</v>
      </c>
      <c r="K92" s="55"/>
      <c r="L92" s="55">
        <v>45000</v>
      </c>
      <c r="M92" s="55"/>
      <c r="N92" s="60">
        <v>36000</v>
      </c>
    </row>
    <row r="93" spans="1:14">
      <c r="A93" s="34" t="s">
        <v>131</v>
      </c>
      <c r="B93" s="37" t="s">
        <v>75</v>
      </c>
      <c r="C93" s="37" t="s">
        <v>207</v>
      </c>
      <c r="D93" s="10" t="s">
        <v>9</v>
      </c>
      <c r="E93" s="53" t="s">
        <v>154</v>
      </c>
      <c r="F93" s="25">
        <v>3000</v>
      </c>
      <c r="G93" s="69">
        <f t="shared" si="2"/>
        <v>150000</v>
      </c>
      <c r="H93" s="25">
        <v>50</v>
      </c>
      <c r="I93" s="71">
        <f t="shared" si="3"/>
        <v>0</v>
      </c>
      <c r="J93" s="55">
        <v>150000</v>
      </c>
      <c r="K93" s="55"/>
      <c r="L93" s="60">
        <v>135000</v>
      </c>
      <c r="M93" s="55"/>
      <c r="N93" s="55"/>
    </row>
    <row r="94" spans="1:14">
      <c r="A94" s="34" t="s">
        <v>132</v>
      </c>
      <c r="B94" s="37" t="s">
        <v>75</v>
      </c>
      <c r="C94" s="37" t="s">
        <v>193</v>
      </c>
      <c r="D94" s="10" t="s">
        <v>9</v>
      </c>
      <c r="E94" s="53" t="s">
        <v>5</v>
      </c>
      <c r="F94" s="25">
        <v>40000</v>
      </c>
      <c r="G94" s="69">
        <f t="shared" si="2"/>
        <v>80000</v>
      </c>
      <c r="H94" s="25">
        <v>2</v>
      </c>
      <c r="I94" s="74">
        <f t="shared" si="3"/>
        <v>-10000</v>
      </c>
      <c r="J94" s="55">
        <v>90000</v>
      </c>
      <c r="K94" s="55"/>
      <c r="L94" s="55"/>
      <c r="M94" s="55"/>
      <c r="N94" s="60">
        <v>76000</v>
      </c>
    </row>
    <row r="95" spans="1:14">
      <c r="A95" s="34" t="s">
        <v>133</v>
      </c>
      <c r="B95" s="37" t="s">
        <v>75</v>
      </c>
      <c r="C95" s="37" t="s">
        <v>194</v>
      </c>
      <c r="D95" s="10" t="s">
        <v>9</v>
      </c>
      <c r="E95" s="53" t="s">
        <v>5</v>
      </c>
      <c r="F95" s="25">
        <v>45000</v>
      </c>
      <c r="G95" s="69">
        <f t="shared" ref="G95:G111" si="4">F95*H95</f>
        <v>90000</v>
      </c>
      <c r="H95" s="25">
        <v>2</v>
      </c>
      <c r="I95" s="74">
        <f t="shared" si="3"/>
        <v>-8000</v>
      </c>
      <c r="J95" s="55">
        <v>98000</v>
      </c>
      <c r="K95" s="55"/>
      <c r="L95" s="55"/>
      <c r="M95" s="55"/>
      <c r="N95" s="60">
        <v>87800</v>
      </c>
    </row>
    <row r="96" spans="1:14">
      <c r="A96" s="34" t="s">
        <v>134</v>
      </c>
      <c r="B96" s="37" t="s">
        <v>75</v>
      </c>
      <c r="C96" s="37" t="s">
        <v>208</v>
      </c>
      <c r="D96" s="10" t="s">
        <v>9</v>
      </c>
      <c r="E96" s="53" t="s">
        <v>154</v>
      </c>
      <c r="F96" s="25">
        <v>3000</v>
      </c>
      <c r="G96" s="69">
        <f t="shared" si="4"/>
        <v>30000</v>
      </c>
      <c r="H96" s="25">
        <v>10</v>
      </c>
      <c r="I96" s="71">
        <f t="shared" si="3"/>
        <v>0</v>
      </c>
      <c r="J96" s="55">
        <v>30000</v>
      </c>
      <c r="K96" s="55"/>
      <c r="L96" s="60">
        <v>27000</v>
      </c>
      <c r="M96" s="55"/>
      <c r="N96" s="55"/>
    </row>
    <row r="97" spans="1:14">
      <c r="A97" s="34" t="s">
        <v>135</v>
      </c>
      <c r="B97" s="37" t="s">
        <v>75</v>
      </c>
      <c r="C97" s="37" t="s">
        <v>216</v>
      </c>
      <c r="D97" s="10" t="s">
        <v>9</v>
      </c>
      <c r="E97" s="53" t="s">
        <v>154</v>
      </c>
      <c r="F97" s="25">
        <v>3000</v>
      </c>
      <c r="G97" s="69">
        <f t="shared" si="4"/>
        <v>120000</v>
      </c>
      <c r="H97" s="25">
        <v>40</v>
      </c>
      <c r="I97" s="71">
        <f t="shared" si="3"/>
        <v>0</v>
      </c>
      <c r="J97" s="55">
        <v>120000</v>
      </c>
      <c r="K97" s="55"/>
      <c r="L97" s="60">
        <v>108000</v>
      </c>
      <c r="M97" s="55"/>
      <c r="N97" s="55"/>
    </row>
    <row r="98" spans="1:14">
      <c r="A98" s="34" t="s">
        <v>136</v>
      </c>
      <c r="B98" s="37" t="s">
        <v>75</v>
      </c>
      <c r="C98" s="37" t="s">
        <v>210</v>
      </c>
      <c r="D98" s="10" t="s">
        <v>9</v>
      </c>
      <c r="E98" s="53" t="s">
        <v>154</v>
      </c>
      <c r="F98" s="25">
        <v>3000</v>
      </c>
      <c r="G98" s="69">
        <f t="shared" si="4"/>
        <v>180000</v>
      </c>
      <c r="H98" s="25">
        <v>60</v>
      </c>
      <c r="I98" s="71">
        <f t="shared" si="3"/>
        <v>0</v>
      </c>
      <c r="J98" s="55">
        <v>180000</v>
      </c>
      <c r="K98" s="55"/>
      <c r="L98" s="60">
        <v>162000</v>
      </c>
      <c r="M98" s="55"/>
      <c r="N98" s="55"/>
    </row>
    <row r="99" spans="1:14">
      <c r="A99" s="34" t="s">
        <v>137</v>
      </c>
      <c r="B99" s="37" t="s">
        <v>75</v>
      </c>
      <c r="C99" s="37" t="s">
        <v>195</v>
      </c>
      <c r="D99" s="10" t="s">
        <v>9</v>
      </c>
      <c r="E99" s="53" t="s">
        <v>5</v>
      </c>
      <c r="F99" s="25">
        <v>1100</v>
      </c>
      <c r="G99" s="69">
        <f t="shared" si="4"/>
        <v>4400</v>
      </c>
      <c r="H99" s="25">
        <v>4</v>
      </c>
      <c r="I99" s="71">
        <f t="shared" si="3"/>
        <v>0</v>
      </c>
      <c r="J99" s="60">
        <v>4400</v>
      </c>
      <c r="K99" s="55"/>
      <c r="L99" s="55"/>
      <c r="M99" s="55"/>
      <c r="N99" s="55"/>
    </row>
    <row r="100" spans="1:14">
      <c r="A100" s="34" t="s">
        <v>138</v>
      </c>
      <c r="B100" s="37" t="s">
        <v>75</v>
      </c>
      <c r="C100" s="37" t="s">
        <v>202</v>
      </c>
      <c r="D100" s="10" t="s">
        <v>9</v>
      </c>
      <c r="E100" s="53" t="s">
        <v>5</v>
      </c>
      <c r="F100" s="25">
        <v>40000</v>
      </c>
      <c r="G100" s="69">
        <f t="shared" si="4"/>
        <v>80000</v>
      </c>
      <c r="H100" s="25">
        <v>2</v>
      </c>
      <c r="I100" s="71">
        <f t="shared" si="3"/>
        <v>0</v>
      </c>
      <c r="J100" s="60">
        <v>80000</v>
      </c>
      <c r="K100" s="55"/>
      <c r="L100" s="55"/>
      <c r="M100" s="55"/>
      <c r="N100" s="55"/>
    </row>
    <row r="101" spans="1:14">
      <c r="A101" s="34" t="s">
        <v>139</v>
      </c>
      <c r="B101" s="37" t="s">
        <v>75</v>
      </c>
      <c r="C101" s="37" t="s">
        <v>203</v>
      </c>
      <c r="D101" s="10" t="s">
        <v>9</v>
      </c>
      <c r="E101" s="53" t="s">
        <v>5</v>
      </c>
      <c r="F101" s="25">
        <v>100000</v>
      </c>
      <c r="G101" s="69">
        <f t="shared" si="4"/>
        <v>100000</v>
      </c>
      <c r="H101" s="25">
        <v>1</v>
      </c>
      <c r="I101" s="71">
        <f t="shared" si="3"/>
        <v>4000</v>
      </c>
      <c r="J101" s="60">
        <v>96000</v>
      </c>
      <c r="K101" s="55"/>
      <c r="L101" s="55"/>
      <c r="M101" s="55"/>
      <c r="N101" s="55">
        <v>99000</v>
      </c>
    </row>
    <row r="102" spans="1:14">
      <c r="A102" s="34" t="s">
        <v>140</v>
      </c>
      <c r="B102" s="37" t="s">
        <v>75</v>
      </c>
      <c r="C102" s="37" t="s">
        <v>196</v>
      </c>
      <c r="D102" s="10" t="s">
        <v>9</v>
      </c>
      <c r="E102" s="53" t="s">
        <v>5</v>
      </c>
      <c r="F102" s="25">
        <v>62000</v>
      </c>
      <c r="G102" s="69">
        <f t="shared" si="4"/>
        <v>62000</v>
      </c>
      <c r="H102" s="25">
        <v>1</v>
      </c>
      <c r="I102" s="71">
        <f t="shared" si="3"/>
        <v>2000</v>
      </c>
      <c r="J102" s="60">
        <v>60000</v>
      </c>
      <c r="K102" s="55"/>
      <c r="L102" s="55"/>
      <c r="M102" s="55"/>
      <c r="N102" s="55"/>
    </row>
    <row r="103" spans="1:14">
      <c r="A103" s="34" t="s">
        <v>141</v>
      </c>
      <c r="B103" s="37" t="s">
        <v>75</v>
      </c>
      <c r="C103" s="37" t="s">
        <v>197</v>
      </c>
      <c r="D103" s="10" t="s">
        <v>9</v>
      </c>
      <c r="E103" s="53" t="s">
        <v>5</v>
      </c>
      <c r="F103" s="25">
        <v>120000</v>
      </c>
      <c r="G103" s="69">
        <f t="shared" si="4"/>
        <v>120000</v>
      </c>
      <c r="H103" s="25">
        <v>1</v>
      </c>
      <c r="I103" s="71">
        <f t="shared" si="3"/>
        <v>0</v>
      </c>
      <c r="J103" s="60">
        <v>120000</v>
      </c>
      <c r="K103" s="55"/>
      <c r="L103" s="55"/>
      <c r="M103" s="55"/>
      <c r="N103" s="55"/>
    </row>
    <row r="104" spans="1:14">
      <c r="A104" s="34" t="s">
        <v>142</v>
      </c>
      <c r="B104" s="37" t="s">
        <v>75</v>
      </c>
      <c r="C104" s="37" t="s">
        <v>198</v>
      </c>
      <c r="D104" s="10" t="s">
        <v>9</v>
      </c>
      <c r="E104" s="53" t="s">
        <v>5</v>
      </c>
      <c r="F104" s="25">
        <v>4000</v>
      </c>
      <c r="G104" s="69">
        <f t="shared" si="4"/>
        <v>8000</v>
      </c>
      <c r="H104" s="25">
        <v>2</v>
      </c>
      <c r="I104" s="74">
        <f t="shared" si="3"/>
        <v>1000</v>
      </c>
      <c r="J104" s="60">
        <v>7000</v>
      </c>
      <c r="K104" s="55"/>
      <c r="L104" s="55">
        <v>8000</v>
      </c>
      <c r="M104" s="55"/>
      <c r="N104" s="55">
        <v>7800</v>
      </c>
    </row>
    <row r="105" spans="1:14">
      <c r="A105" s="34" t="s">
        <v>143</v>
      </c>
      <c r="B105" s="37" t="s">
        <v>75</v>
      </c>
      <c r="C105" s="37" t="s">
        <v>199</v>
      </c>
      <c r="D105" s="10" t="s">
        <v>9</v>
      </c>
      <c r="E105" s="53" t="s">
        <v>5</v>
      </c>
      <c r="F105" s="25">
        <v>60000</v>
      </c>
      <c r="G105" s="69">
        <f t="shared" si="4"/>
        <v>60000</v>
      </c>
      <c r="H105" s="25">
        <v>1</v>
      </c>
      <c r="I105" s="71">
        <f t="shared" si="3"/>
        <v>3000</v>
      </c>
      <c r="J105" s="55">
        <v>57000</v>
      </c>
      <c r="K105" s="55"/>
      <c r="L105" s="55">
        <v>60000</v>
      </c>
      <c r="M105" s="55"/>
      <c r="N105" s="60">
        <v>54000</v>
      </c>
    </row>
    <row r="106" spans="1:14">
      <c r="A106" s="34" t="s">
        <v>144</v>
      </c>
      <c r="B106" s="37" t="s">
        <v>75</v>
      </c>
      <c r="C106" s="37" t="s">
        <v>167</v>
      </c>
      <c r="D106" s="10" t="s">
        <v>9</v>
      </c>
      <c r="E106" s="53" t="s">
        <v>5</v>
      </c>
      <c r="F106" s="25">
        <v>50000</v>
      </c>
      <c r="G106" s="69">
        <f t="shared" si="4"/>
        <v>50000</v>
      </c>
      <c r="H106" s="25">
        <v>1</v>
      </c>
      <c r="I106" s="71">
        <f t="shared" si="3"/>
        <v>2000</v>
      </c>
      <c r="J106" s="55">
        <v>48000</v>
      </c>
      <c r="K106" s="55"/>
      <c r="L106" s="60">
        <v>22000</v>
      </c>
      <c r="M106" s="55"/>
      <c r="N106" s="55">
        <v>22800</v>
      </c>
    </row>
    <row r="107" spans="1:14">
      <c r="A107" s="34" t="s">
        <v>145</v>
      </c>
      <c r="B107" s="37" t="s">
        <v>75</v>
      </c>
      <c r="C107" s="37" t="s">
        <v>168</v>
      </c>
      <c r="D107" s="10" t="s">
        <v>9</v>
      </c>
      <c r="E107" s="53" t="s">
        <v>5</v>
      </c>
      <c r="F107" s="25">
        <v>10000</v>
      </c>
      <c r="G107" s="69">
        <f t="shared" si="4"/>
        <v>20000</v>
      </c>
      <c r="H107" s="25">
        <v>2</v>
      </c>
      <c r="I107" s="71">
        <f t="shared" si="3"/>
        <v>0</v>
      </c>
      <c r="J107" s="60">
        <v>20000</v>
      </c>
      <c r="K107" s="55"/>
      <c r="L107" s="55"/>
      <c r="M107" s="55"/>
      <c r="N107" s="55"/>
    </row>
    <row r="108" spans="1:14">
      <c r="A108" s="34" t="s">
        <v>146</v>
      </c>
      <c r="B108" s="37" t="s">
        <v>75</v>
      </c>
      <c r="C108" s="37" t="s">
        <v>169</v>
      </c>
      <c r="D108" s="10" t="s">
        <v>9</v>
      </c>
      <c r="E108" s="53" t="s">
        <v>5</v>
      </c>
      <c r="F108" s="25">
        <v>7000</v>
      </c>
      <c r="G108" s="69">
        <f t="shared" si="4"/>
        <v>21000</v>
      </c>
      <c r="H108" s="25">
        <v>3</v>
      </c>
      <c r="I108" s="71">
        <f t="shared" si="3"/>
        <v>0</v>
      </c>
      <c r="J108" s="73">
        <v>21000</v>
      </c>
      <c r="K108" s="55"/>
      <c r="L108" s="73">
        <v>21000</v>
      </c>
      <c r="M108" s="55"/>
      <c r="N108" s="60">
        <v>18000</v>
      </c>
    </row>
    <row r="109" spans="1:14">
      <c r="A109" s="34" t="s">
        <v>147</v>
      </c>
      <c r="B109" s="37" t="s">
        <v>75</v>
      </c>
      <c r="C109" s="37" t="s">
        <v>200</v>
      </c>
      <c r="D109" s="10" t="s">
        <v>9</v>
      </c>
      <c r="E109" s="53" t="s">
        <v>5</v>
      </c>
      <c r="F109" s="25">
        <v>3000</v>
      </c>
      <c r="G109" s="69">
        <f t="shared" si="4"/>
        <v>6000</v>
      </c>
      <c r="H109" s="25">
        <v>2</v>
      </c>
      <c r="I109" s="71">
        <f t="shared" si="3"/>
        <v>0</v>
      </c>
      <c r="J109" s="73">
        <v>6000</v>
      </c>
      <c r="K109" s="55"/>
      <c r="L109" s="73">
        <v>6000</v>
      </c>
      <c r="M109" s="55"/>
      <c r="N109" s="55"/>
    </row>
    <row r="110" spans="1:14">
      <c r="A110" s="34" t="s">
        <v>148</v>
      </c>
      <c r="B110" s="37" t="s">
        <v>75</v>
      </c>
      <c r="C110" s="37" t="s">
        <v>201</v>
      </c>
      <c r="D110" s="10" t="s">
        <v>9</v>
      </c>
      <c r="E110" s="53" t="s">
        <v>5</v>
      </c>
      <c r="F110" s="25">
        <v>1300</v>
      </c>
      <c r="G110" s="69">
        <f t="shared" si="4"/>
        <v>2600</v>
      </c>
      <c r="H110" s="25">
        <v>2</v>
      </c>
      <c r="I110" s="71">
        <f t="shared" si="3"/>
        <v>0</v>
      </c>
      <c r="J110" s="55">
        <v>2600</v>
      </c>
      <c r="K110" s="55"/>
      <c r="L110" s="55"/>
      <c r="M110" s="55"/>
      <c r="N110" s="60">
        <v>1500</v>
      </c>
    </row>
    <row r="111" spans="1:14">
      <c r="A111" s="34" t="s">
        <v>159</v>
      </c>
      <c r="B111" s="37" t="s">
        <v>75</v>
      </c>
      <c r="C111" s="37" t="s">
        <v>170</v>
      </c>
      <c r="D111" s="10" t="s">
        <v>9</v>
      </c>
      <c r="E111" s="53" t="s">
        <v>5</v>
      </c>
      <c r="F111" s="25">
        <v>25000</v>
      </c>
      <c r="G111" s="69">
        <f t="shared" si="4"/>
        <v>100000</v>
      </c>
      <c r="H111" s="25">
        <v>4</v>
      </c>
      <c r="I111" s="71">
        <f t="shared" si="3"/>
        <v>5000</v>
      </c>
      <c r="J111" s="60">
        <v>95000</v>
      </c>
      <c r="K111" s="55"/>
      <c r="L111" s="55">
        <v>100000</v>
      </c>
      <c r="M111" s="55"/>
      <c r="N111" s="55">
        <v>120000</v>
      </c>
    </row>
    <row r="112" spans="1:14">
      <c r="A112" s="34"/>
      <c r="B112" s="75"/>
      <c r="C112" s="75"/>
      <c r="D112" s="70"/>
      <c r="E112" s="76"/>
      <c r="F112" s="77"/>
      <c r="G112" s="69">
        <f>SUM(G72:G111)</f>
        <v>2849400</v>
      </c>
      <c r="H112" s="25"/>
      <c r="I112" s="46"/>
      <c r="J112" s="78"/>
      <c r="K112" s="14"/>
      <c r="L112" s="14"/>
      <c r="M112" s="14"/>
      <c r="N112" s="14"/>
    </row>
    <row r="113" spans="1:14">
      <c r="A113" s="249" t="s">
        <v>211</v>
      </c>
      <c r="B113" s="250"/>
      <c r="C113" s="250"/>
      <c r="D113" s="250"/>
      <c r="E113" s="250"/>
      <c r="F113" s="251"/>
      <c r="G113" s="68">
        <f>SUM(G32:G111)</f>
        <v>4600000.05</v>
      </c>
      <c r="H113" s="12"/>
    </row>
    <row r="114" spans="1:14">
      <c r="A114" s="34" t="s">
        <v>65</v>
      </c>
      <c r="B114" s="10" t="s">
        <v>161</v>
      </c>
      <c r="C114" s="11" t="s">
        <v>80</v>
      </c>
      <c r="D114" s="9" t="s">
        <v>9</v>
      </c>
      <c r="E114" s="11" t="s">
        <v>20</v>
      </c>
      <c r="F114" s="9">
        <v>320</v>
      </c>
      <c r="G114" s="52">
        <f>H114*F114</f>
        <v>96000</v>
      </c>
      <c r="H114" s="9">
        <v>300</v>
      </c>
      <c r="K114">
        <v>2849.4</v>
      </c>
    </row>
    <row r="115" spans="1:14" s="14" customFormat="1">
      <c r="A115" s="34" t="s">
        <v>43</v>
      </c>
      <c r="B115" s="24" t="s">
        <v>162</v>
      </c>
      <c r="C115" s="20" t="s">
        <v>153</v>
      </c>
      <c r="D115" s="11" t="s">
        <v>9</v>
      </c>
      <c r="E115" s="11" t="s">
        <v>20</v>
      </c>
      <c r="F115" s="36">
        <v>320</v>
      </c>
      <c r="G115" s="23">
        <f>H115*F115</f>
        <v>1158400</v>
      </c>
      <c r="H115" s="35">
        <v>3620</v>
      </c>
      <c r="J115"/>
      <c r="K115"/>
      <c r="L115"/>
      <c r="M115"/>
      <c r="N115"/>
    </row>
    <row r="116" spans="1:14" s="14" customFormat="1">
      <c r="A116" s="34" t="s">
        <v>66</v>
      </c>
      <c r="B116" s="10" t="s">
        <v>163</v>
      </c>
      <c r="C116" s="11" t="s">
        <v>80</v>
      </c>
      <c r="D116" s="11" t="s">
        <v>9</v>
      </c>
      <c r="E116" s="11" t="s">
        <v>20</v>
      </c>
      <c r="F116" s="36">
        <v>350</v>
      </c>
      <c r="G116" s="23">
        <f>H116*F116</f>
        <v>315000</v>
      </c>
      <c r="H116" s="35">
        <v>900</v>
      </c>
    </row>
    <row r="117" spans="1:14" s="14" customFormat="1">
      <c r="A117" s="34" t="s">
        <v>81</v>
      </c>
      <c r="B117" s="24" t="s">
        <v>164</v>
      </c>
      <c r="C117" s="20" t="s">
        <v>153</v>
      </c>
      <c r="D117" s="11" t="s">
        <v>9</v>
      </c>
      <c r="E117" s="11" t="s">
        <v>20</v>
      </c>
      <c r="F117" s="36">
        <v>340</v>
      </c>
      <c r="G117" s="23">
        <f>H117*F117</f>
        <v>3460520</v>
      </c>
      <c r="H117" s="35">
        <v>10178</v>
      </c>
    </row>
    <row r="118" spans="1:14" s="14" customFormat="1">
      <c r="A118" s="34" t="s">
        <v>66</v>
      </c>
      <c r="B118" s="24" t="s">
        <v>70</v>
      </c>
      <c r="C118" s="20" t="s">
        <v>71</v>
      </c>
      <c r="D118" s="11" t="s">
        <v>9</v>
      </c>
      <c r="E118" s="9" t="s">
        <v>8</v>
      </c>
      <c r="F118" s="6">
        <v>175</v>
      </c>
      <c r="G118" s="23">
        <f>H118*F118</f>
        <v>5899950</v>
      </c>
      <c r="H118" s="35">
        <v>33714</v>
      </c>
      <c r="K118" s="14">
        <f>L118/F118</f>
        <v>8000</v>
      </c>
      <c r="L118" s="14">
        <v>1400000</v>
      </c>
      <c r="N118" s="14">
        <f>L118/F118</f>
        <v>8000</v>
      </c>
    </row>
    <row r="119" spans="1:14" s="14" customFormat="1">
      <c r="A119" s="34" t="s">
        <v>81</v>
      </c>
      <c r="B119" s="241" t="s">
        <v>64</v>
      </c>
      <c r="C119" s="242"/>
      <c r="D119" s="243"/>
      <c r="E119" s="9"/>
      <c r="F119" s="6"/>
      <c r="G119" s="23"/>
      <c r="H119" s="25"/>
    </row>
    <row r="120" spans="1:14">
      <c r="A120" s="43" t="s">
        <v>72</v>
      </c>
      <c r="B120" s="24" t="s">
        <v>78</v>
      </c>
      <c r="C120" s="20" t="s">
        <v>77</v>
      </c>
      <c r="D120" s="11" t="s">
        <v>10</v>
      </c>
      <c r="E120" s="11" t="s">
        <v>8</v>
      </c>
      <c r="F120" s="25">
        <v>6500</v>
      </c>
      <c r="G120" s="23">
        <f>H120*F120</f>
        <v>650000</v>
      </c>
      <c r="H120" s="25">
        <v>100</v>
      </c>
      <c r="J120" s="14"/>
      <c r="K120" s="14"/>
      <c r="L120" s="14">
        <f>25714+8000</f>
        <v>33714</v>
      </c>
      <c r="M120" s="14"/>
      <c r="N120" s="14"/>
    </row>
    <row r="121" spans="1:14">
      <c r="A121" s="19"/>
      <c r="B121" s="22"/>
      <c r="C121" s="21" t="s">
        <v>6</v>
      </c>
      <c r="D121" s="11"/>
      <c r="E121" s="9"/>
      <c r="F121" s="11"/>
      <c r="G121" s="44">
        <f>G122+G123</f>
        <v>400000</v>
      </c>
      <c r="H121" s="12"/>
    </row>
    <row r="122" spans="1:14">
      <c r="A122" s="34" t="s">
        <v>72</v>
      </c>
      <c r="B122" s="37" t="s">
        <v>73</v>
      </c>
      <c r="C122" s="20" t="s">
        <v>21</v>
      </c>
      <c r="D122" s="10" t="s">
        <v>10</v>
      </c>
      <c r="E122" s="9" t="s">
        <v>7</v>
      </c>
      <c r="F122" s="10"/>
      <c r="G122" s="23">
        <v>250000</v>
      </c>
      <c r="H122" s="12">
        <v>1</v>
      </c>
    </row>
    <row r="123" spans="1:14" s="14" customFormat="1">
      <c r="A123" s="34" t="s">
        <v>68</v>
      </c>
      <c r="B123" s="37" t="s">
        <v>74</v>
      </c>
      <c r="C123" s="20" t="s">
        <v>22</v>
      </c>
      <c r="D123" s="10" t="s">
        <v>10</v>
      </c>
      <c r="E123" s="9" t="s">
        <v>7</v>
      </c>
      <c r="F123" s="10"/>
      <c r="G123" s="23">
        <v>150000</v>
      </c>
      <c r="H123" s="9">
        <v>1</v>
      </c>
      <c r="J123"/>
      <c r="K123"/>
      <c r="L123"/>
      <c r="M123"/>
      <c r="N123"/>
    </row>
    <row r="124" spans="1:14" s="28" customFormat="1" ht="22.5" customHeight="1">
      <c r="A124" s="247" t="s">
        <v>165</v>
      </c>
      <c r="B124" s="247"/>
      <c r="C124" s="247"/>
      <c r="D124" s="29" t="s">
        <v>13</v>
      </c>
      <c r="F124" s="30" t="s">
        <v>82</v>
      </c>
      <c r="G124" s="31"/>
      <c r="J124" s="14"/>
      <c r="K124" s="14"/>
      <c r="L124" s="14"/>
      <c r="M124" s="14"/>
      <c r="N124" s="14"/>
    </row>
    <row r="125" spans="1:14" s="28" customFormat="1" ht="12.75">
      <c r="A125" s="248"/>
      <c r="B125" s="248"/>
      <c r="C125" s="248"/>
      <c r="D125" s="29"/>
      <c r="F125" s="30"/>
      <c r="G125" s="31"/>
    </row>
    <row r="126" spans="1:14" s="28" customFormat="1" ht="12.75">
      <c r="A126" s="27" t="s">
        <v>29</v>
      </c>
      <c r="D126" s="29"/>
      <c r="F126" s="30"/>
      <c r="G126" s="31"/>
    </row>
    <row r="127" spans="1:14" s="28" customFormat="1" ht="25.5">
      <c r="A127" s="27"/>
      <c r="C127" s="40" t="s">
        <v>31</v>
      </c>
      <c r="D127" s="29" t="s">
        <v>13</v>
      </c>
      <c r="F127" s="30" t="s">
        <v>30</v>
      </c>
      <c r="G127" s="31"/>
    </row>
    <row r="128" spans="1:14" s="28" customFormat="1" ht="12.75">
      <c r="A128" s="27"/>
      <c r="C128" s="40"/>
      <c r="D128" s="29"/>
      <c r="F128" s="30"/>
      <c r="G128" s="31"/>
    </row>
    <row r="129" spans="1:14">
      <c r="A129" s="27" t="s">
        <v>14</v>
      </c>
      <c r="B129" s="28"/>
      <c r="C129" s="28"/>
      <c r="D129" s="29" t="s">
        <v>13</v>
      </c>
      <c r="E129" s="28"/>
      <c r="F129" s="30" t="s">
        <v>15</v>
      </c>
      <c r="G129" s="31"/>
      <c r="H129" s="16"/>
      <c r="J129" s="28"/>
      <c r="K129" s="28"/>
      <c r="L129" s="28"/>
      <c r="M129" s="28"/>
      <c r="N129" s="28"/>
    </row>
    <row r="130" spans="1:14">
      <c r="A130" s="16"/>
      <c r="B130" s="17"/>
      <c r="C130" s="41"/>
      <c r="D130" s="16"/>
      <c r="E130" s="16"/>
      <c r="F130" s="16"/>
      <c r="G130" s="16"/>
      <c r="H130" s="16"/>
    </row>
    <row r="131" spans="1:14">
      <c r="A131" s="16"/>
      <c r="B131" s="17"/>
      <c r="C131" s="41"/>
      <c r="D131" s="16"/>
      <c r="E131" s="16"/>
      <c r="F131" s="16"/>
      <c r="G131" s="16"/>
      <c r="H131" s="16"/>
    </row>
    <row r="132" spans="1:14">
      <c r="A132" s="16"/>
      <c r="B132" s="17"/>
      <c r="C132" s="41"/>
      <c r="D132" s="16"/>
      <c r="E132" s="16"/>
      <c r="F132" s="16"/>
      <c r="G132" s="16"/>
      <c r="H132" s="16"/>
    </row>
    <row r="133" spans="1:14">
      <c r="A133" s="16"/>
      <c r="B133" s="17"/>
      <c r="C133" s="41"/>
      <c r="D133" s="16"/>
      <c r="E133" s="16"/>
      <c r="F133" s="16"/>
      <c r="G133" s="16"/>
      <c r="H133" s="16"/>
    </row>
    <row r="134" spans="1:14">
      <c r="A134" s="16"/>
      <c r="B134" s="17"/>
      <c r="C134" s="41"/>
      <c r="D134" s="16"/>
      <c r="E134" s="16"/>
      <c r="F134" s="16"/>
      <c r="G134" s="16"/>
      <c r="H134" s="16"/>
    </row>
    <row r="135" spans="1:14">
      <c r="A135" s="16"/>
      <c r="B135" s="17"/>
      <c r="C135" s="41"/>
      <c r="D135" s="16"/>
      <c r="E135" s="16"/>
      <c r="F135" s="16"/>
      <c r="G135" s="16"/>
      <c r="H135" s="16"/>
    </row>
    <row r="136" spans="1:14">
      <c r="A136" s="16"/>
      <c r="B136" s="17"/>
      <c r="C136" s="41"/>
      <c r="D136" s="16"/>
      <c r="E136" s="16"/>
      <c r="F136" s="16"/>
      <c r="G136" s="16"/>
      <c r="H136" s="16"/>
    </row>
    <row r="137" spans="1:14">
      <c r="A137" s="16"/>
      <c r="B137" s="17"/>
      <c r="C137" s="41"/>
      <c r="D137" s="16"/>
      <c r="E137" s="16"/>
      <c r="F137" s="16"/>
      <c r="G137" s="16"/>
      <c r="H137" s="16"/>
    </row>
    <row r="138" spans="1:14">
      <c r="A138" s="16"/>
      <c r="B138" s="17"/>
      <c r="C138" s="41"/>
      <c r="D138" s="16"/>
      <c r="E138" s="16"/>
      <c r="F138" s="16"/>
      <c r="G138" s="16"/>
      <c r="H138" s="16"/>
    </row>
    <row r="139" spans="1:14">
      <c r="A139" s="16"/>
      <c r="B139" s="17"/>
      <c r="C139" s="41"/>
      <c r="D139" s="16"/>
      <c r="E139" s="16"/>
      <c r="F139" s="16"/>
      <c r="G139" s="16"/>
      <c r="H139" s="16"/>
    </row>
    <row r="140" spans="1:14">
      <c r="A140" s="16"/>
      <c r="B140" s="17"/>
      <c r="C140" s="41"/>
      <c r="D140" s="16"/>
      <c r="E140" s="16"/>
      <c r="F140" s="16"/>
      <c r="G140" s="16"/>
      <c r="H140" s="16"/>
    </row>
    <row r="141" spans="1:14">
      <c r="A141" s="16"/>
      <c r="B141" s="17"/>
      <c r="C141" s="41"/>
      <c r="D141" s="16"/>
      <c r="E141" s="16"/>
      <c r="F141" s="16"/>
      <c r="G141" s="16"/>
      <c r="H141" s="16"/>
    </row>
    <row r="142" spans="1:14">
      <c r="A142" s="16"/>
      <c r="B142" s="17"/>
      <c r="C142" s="41"/>
      <c r="D142" s="16"/>
      <c r="E142" s="16"/>
      <c r="F142" s="16"/>
      <c r="G142" s="16"/>
      <c r="H142" s="16"/>
    </row>
    <row r="143" spans="1:14">
      <c r="A143" s="16"/>
      <c r="B143" s="17"/>
      <c r="C143" s="41"/>
      <c r="D143" s="16"/>
      <c r="E143" s="16"/>
      <c r="F143" s="16"/>
      <c r="G143" s="16"/>
      <c r="H143" s="16"/>
    </row>
    <row r="144" spans="1:14">
      <c r="A144" s="16"/>
      <c r="B144" s="17"/>
      <c r="C144" s="41"/>
      <c r="D144" s="16"/>
      <c r="E144" s="16"/>
      <c r="F144" s="16"/>
      <c r="G144" s="16"/>
      <c r="H144" s="16"/>
    </row>
    <row r="145" spans="1:8">
      <c r="A145" s="16"/>
      <c r="B145" s="17"/>
      <c r="C145" s="41"/>
      <c r="D145" s="16"/>
      <c r="E145" s="16"/>
      <c r="F145" s="16"/>
      <c r="G145" s="16"/>
      <c r="H145" s="16"/>
    </row>
    <row r="146" spans="1:8">
      <c r="A146" s="16"/>
      <c r="B146" s="17"/>
      <c r="C146" s="41"/>
      <c r="D146" s="16"/>
      <c r="E146" s="16"/>
      <c r="F146" s="16"/>
      <c r="G146" s="16"/>
      <c r="H146" s="16"/>
    </row>
    <row r="147" spans="1:8">
      <c r="A147" s="16"/>
      <c r="B147" s="17"/>
      <c r="C147" s="41"/>
      <c r="D147" s="16"/>
      <c r="E147" s="16"/>
      <c r="F147" s="16"/>
      <c r="G147" s="16"/>
      <c r="H147" s="16"/>
    </row>
    <row r="148" spans="1:8">
      <c r="A148" s="16"/>
      <c r="B148" s="17"/>
      <c r="C148" s="41"/>
      <c r="D148" s="16"/>
      <c r="E148" s="16"/>
      <c r="F148" s="16"/>
      <c r="G148" s="16"/>
      <c r="H148" s="16"/>
    </row>
    <row r="149" spans="1:8">
      <c r="A149" s="16"/>
      <c r="B149" s="17"/>
      <c r="C149" s="41"/>
      <c r="D149" s="16"/>
      <c r="E149" s="16"/>
      <c r="F149" s="16"/>
      <c r="G149" s="16"/>
      <c r="H149" s="16"/>
    </row>
    <row r="150" spans="1:8">
      <c r="A150" s="16"/>
      <c r="B150" s="17"/>
      <c r="C150" s="41"/>
      <c r="D150" s="16"/>
      <c r="E150" s="16"/>
      <c r="F150" s="16"/>
      <c r="G150" s="16"/>
      <c r="H150" s="16"/>
    </row>
    <row r="151" spans="1:8">
      <c r="A151" s="16"/>
      <c r="B151" s="17"/>
      <c r="C151" s="41"/>
      <c r="D151" s="16"/>
      <c r="E151" s="16"/>
      <c r="F151" s="16"/>
      <c r="G151" s="16"/>
      <c r="H151" s="16"/>
    </row>
    <row r="152" spans="1:8">
      <c r="A152" s="16"/>
      <c r="B152" s="17"/>
      <c r="C152" s="41"/>
      <c r="D152" s="16"/>
      <c r="E152" s="16"/>
      <c r="F152" s="16"/>
      <c r="G152" s="16"/>
      <c r="H152" s="16"/>
    </row>
    <row r="153" spans="1:8">
      <c r="A153" s="16"/>
      <c r="B153" s="17"/>
      <c r="C153" s="41"/>
      <c r="D153" s="16"/>
      <c r="E153" s="16"/>
      <c r="F153" s="16"/>
      <c r="G153" s="16"/>
      <c r="H153" s="16"/>
    </row>
    <row r="154" spans="1:8">
      <c r="A154" s="16"/>
      <c r="B154" s="17"/>
      <c r="C154" s="41"/>
      <c r="D154" s="16"/>
      <c r="E154" s="16"/>
      <c r="F154" s="16"/>
      <c r="G154" s="16"/>
      <c r="H154" s="16"/>
    </row>
    <row r="155" spans="1:8">
      <c r="A155" s="16"/>
      <c r="B155" s="17"/>
      <c r="C155" s="41"/>
      <c r="D155" s="16"/>
      <c r="E155" s="16"/>
      <c r="F155" s="16"/>
      <c r="G155" s="16"/>
      <c r="H155" s="16"/>
    </row>
    <row r="156" spans="1:8">
      <c r="A156" s="16"/>
      <c r="B156" s="17"/>
      <c r="C156" s="41"/>
      <c r="D156" s="16"/>
      <c r="E156" s="16"/>
      <c r="F156" s="16"/>
      <c r="G156" s="16"/>
      <c r="H156" s="16"/>
    </row>
    <row r="157" spans="1:8">
      <c r="A157" s="16"/>
      <c r="B157" s="17"/>
      <c r="C157" s="41"/>
      <c r="D157" s="16"/>
      <c r="E157" s="16"/>
      <c r="F157" s="16"/>
      <c r="G157" s="16"/>
      <c r="H157" s="16"/>
    </row>
    <row r="158" spans="1:8">
      <c r="A158" s="16"/>
      <c r="B158" s="17"/>
      <c r="C158" s="41"/>
      <c r="D158" s="16"/>
      <c r="E158" s="16"/>
      <c r="F158" s="16"/>
      <c r="G158" s="16"/>
      <c r="H158" s="16"/>
    </row>
    <row r="159" spans="1:8">
      <c r="A159" s="16"/>
      <c r="B159" s="17"/>
      <c r="C159" s="41"/>
      <c r="D159" s="16"/>
      <c r="E159" s="16"/>
      <c r="F159" s="16"/>
      <c r="G159" s="16"/>
      <c r="H159" s="16"/>
    </row>
    <row r="160" spans="1:8">
      <c r="A160" s="16"/>
      <c r="B160" s="17"/>
      <c r="C160" s="41"/>
      <c r="D160" s="16"/>
      <c r="E160" s="16"/>
      <c r="F160" s="16"/>
      <c r="G160" s="16"/>
      <c r="H160" s="16"/>
    </row>
    <row r="161" spans="1:8">
      <c r="A161" s="16"/>
      <c r="B161" s="17"/>
      <c r="C161" s="41"/>
      <c r="D161" s="16"/>
      <c r="E161" s="16"/>
      <c r="F161" s="16"/>
      <c r="G161" s="16"/>
      <c r="H161" s="16"/>
    </row>
    <row r="162" spans="1:8">
      <c r="A162" s="16"/>
      <c r="B162" s="17"/>
      <c r="C162" s="41"/>
      <c r="D162" s="16"/>
      <c r="E162" s="16"/>
      <c r="F162" s="16"/>
      <c r="G162" s="16"/>
      <c r="H162" s="16"/>
    </row>
    <row r="163" spans="1:8">
      <c r="A163" s="16"/>
      <c r="B163" s="17"/>
      <c r="C163" s="41"/>
      <c r="D163" s="16"/>
      <c r="E163" s="16"/>
      <c r="F163" s="16"/>
      <c r="G163" s="16"/>
      <c r="H163" s="16"/>
    </row>
    <row r="164" spans="1:8">
      <c r="A164" s="16"/>
      <c r="B164" s="17"/>
      <c r="C164" s="41"/>
      <c r="D164" s="16"/>
      <c r="E164" s="16"/>
      <c r="F164" s="16"/>
      <c r="G164" s="16"/>
      <c r="H164" s="16"/>
    </row>
    <row r="165" spans="1:8">
      <c r="A165" s="16"/>
      <c r="B165" s="17"/>
      <c r="C165" s="41"/>
      <c r="D165" s="16"/>
      <c r="E165" s="16"/>
      <c r="F165" s="16"/>
      <c r="G165" s="16"/>
      <c r="H165" s="16"/>
    </row>
    <row r="166" spans="1:8">
      <c r="A166" s="16"/>
      <c r="B166" s="17"/>
      <c r="C166" s="41"/>
      <c r="D166" s="16"/>
      <c r="E166" s="16"/>
      <c r="F166" s="16"/>
      <c r="G166" s="16"/>
      <c r="H166" s="16"/>
    </row>
    <row r="167" spans="1:8">
      <c r="A167" s="16"/>
      <c r="B167" s="17"/>
      <c r="C167" s="41"/>
      <c r="D167" s="16"/>
      <c r="E167" s="16"/>
      <c r="F167" s="16"/>
      <c r="G167" s="16"/>
      <c r="H167" s="16"/>
    </row>
    <row r="168" spans="1:8">
      <c r="A168" s="16"/>
      <c r="B168" s="17"/>
      <c r="C168" s="41"/>
      <c r="D168" s="16"/>
      <c r="E168" s="16"/>
      <c r="F168" s="16"/>
      <c r="G168" s="16"/>
      <c r="H168" s="16"/>
    </row>
    <row r="169" spans="1:8">
      <c r="A169" s="16"/>
      <c r="B169" s="17"/>
      <c r="C169" s="41"/>
      <c r="D169" s="16"/>
      <c r="E169" s="16"/>
      <c r="F169" s="16"/>
      <c r="G169" s="16"/>
      <c r="H169" s="16"/>
    </row>
    <row r="170" spans="1:8">
      <c r="A170" s="16"/>
      <c r="B170" s="17"/>
      <c r="C170" s="41"/>
      <c r="D170" s="16"/>
      <c r="E170" s="16"/>
      <c r="F170" s="16"/>
      <c r="G170" s="16"/>
      <c r="H170" s="16"/>
    </row>
    <row r="171" spans="1:8">
      <c r="A171" s="16"/>
      <c r="B171" s="17"/>
      <c r="C171" s="41"/>
      <c r="D171" s="16"/>
      <c r="E171" s="16"/>
      <c r="F171" s="16"/>
      <c r="G171" s="16"/>
      <c r="H171" s="16"/>
    </row>
    <row r="172" spans="1:8">
      <c r="A172" s="16"/>
      <c r="B172" s="17"/>
      <c r="C172" s="41"/>
      <c r="D172" s="16"/>
      <c r="E172" s="16"/>
      <c r="F172" s="16"/>
      <c r="G172" s="16"/>
      <c r="H172" s="16"/>
    </row>
    <row r="173" spans="1:8">
      <c r="A173" s="16"/>
      <c r="B173" s="17"/>
      <c r="C173" s="41"/>
      <c r="D173" s="16"/>
      <c r="E173" s="16"/>
      <c r="F173" s="16"/>
      <c r="G173" s="16"/>
      <c r="H173" s="16"/>
    </row>
    <row r="174" spans="1:8">
      <c r="A174" s="16"/>
      <c r="B174" s="17"/>
      <c r="C174" s="41"/>
      <c r="D174" s="16"/>
      <c r="E174" s="16"/>
      <c r="F174" s="16"/>
      <c r="G174" s="16"/>
      <c r="H174" s="16"/>
    </row>
    <row r="175" spans="1:8">
      <c r="A175" s="16"/>
      <c r="B175" s="17"/>
      <c r="C175" s="41"/>
      <c r="D175" s="16"/>
      <c r="E175" s="16"/>
      <c r="F175" s="16"/>
      <c r="G175" s="16"/>
      <c r="H175" s="16"/>
    </row>
    <row r="176" spans="1:8">
      <c r="A176" s="16"/>
      <c r="B176" s="17"/>
      <c r="C176" s="41"/>
      <c r="D176" s="16"/>
      <c r="E176" s="16"/>
      <c r="F176" s="16"/>
      <c r="G176" s="16"/>
      <c r="H176" s="16"/>
    </row>
    <row r="177" spans="1:8">
      <c r="A177" s="16"/>
      <c r="B177" s="17"/>
      <c r="C177" s="41"/>
      <c r="D177" s="16"/>
      <c r="E177" s="16"/>
      <c r="F177" s="16"/>
      <c r="G177" s="16"/>
      <c r="H177" s="16"/>
    </row>
    <row r="178" spans="1:8">
      <c r="A178" s="16"/>
      <c r="B178" s="17"/>
      <c r="C178" s="41"/>
      <c r="D178" s="16"/>
      <c r="E178" s="16"/>
      <c r="F178" s="16"/>
      <c r="G178" s="16"/>
      <c r="H178" s="16"/>
    </row>
    <row r="179" spans="1:8">
      <c r="A179" s="16"/>
      <c r="B179" s="17"/>
      <c r="C179" s="41"/>
      <c r="D179" s="16"/>
      <c r="E179" s="16"/>
      <c r="F179" s="16"/>
      <c r="G179" s="16"/>
      <c r="H179" s="16"/>
    </row>
    <row r="180" spans="1:8">
      <c r="A180" s="16"/>
      <c r="B180" s="17"/>
      <c r="C180" s="41"/>
      <c r="D180" s="16"/>
      <c r="E180" s="16"/>
      <c r="F180" s="16"/>
      <c r="G180" s="16"/>
      <c r="H180" s="16"/>
    </row>
    <row r="181" spans="1:8">
      <c r="A181" s="16"/>
      <c r="B181" s="17"/>
      <c r="C181" s="41"/>
      <c r="D181" s="16"/>
      <c r="E181" s="16"/>
      <c r="F181" s="16"/>
      <c r="G181" s="16"/>
      <c r="H181" s="16"/>
    </row>
    <row r="182" spans="1:8">
      <c r="A182" s="16"/>
      <c r="B182" s="17"/>
      <c r="C182" s="41"/>
      <c r="D182" s="16"/>
      <c r="E182" s="16"/>
      <c r="F182" s="16"/>
      <c r="G182" s="16"/>
      <c r="H182" s="16"/>
    </row>
    <row r="183" spans="1:8">
      <c r="A183" s="16"/>
      <c r="B183" s="17"/>
      <c r="C183" s="41"/>
      <c r="D183" s="16"/>
      <c r="E183" s="16"/>
      <c r="F183" s="16"/>
      <c r="G183" s="16"/>
      <c r="H183" s="16"/>
    </row>
    <row r="184" spans="1:8">
      <c r="A184" s="16"/>
      <c r="B184" s="17"/>
      <c r="C184" s="41"/>
      <c r="D184" s="16"/>
      <c r="E184" s="16"/>
      <c r="F184" s="16"/>
      <c r="G184" s="16"/>
      <c r="H184" s="16"/>
    </row>
    <row r="185" spans="1:8">
      <c r="A185" s="16"/>
      <c r="B185" s="17"/>
      <c r="C185" s="41"/>
      <c r="D185" s="16"/>
      <c r="E185" s="16"/>
      <c r="F185" s="16"/>
      <c r="G185" s="16"/>
      <c r="H185" s="16"/>
    </row>
    <row r="186" spans="1:8">
      <c r="A186" s="16"/>
      <c r="B186" s="17"/>
      <c r="C186" s="41"/>
      <c r="D186" s="16"/>
      <c r="E186" s="16"/>
      <c r="F186" s="16"/>
      <c r="G186" s="16"/>
      <c r="H186" s="16"/>
    </row>
    <row r="187" spans="1:8">
      <c r="A187" s="16"/>
      <c r="B187" s="17"/>
      <c r="C187" s="41"/>
      <c r="D187" s="16"/>
      <c r="E187" s="16"/>
      <c r="F187" s="16"/>
      <c r="G187" s="16"/>
      <c r="H187" s="16"/>
    </row>
    <row r="188" spans="1:8">
      <c r="A188" s="16"/>
      <c r="B188" s="17"/>
      <c r="C188" s="41"/>
      <c r="D188" s="16"/>
      <c r="E188" s="16"/>
      <c r="F188" s="16"/>
      <c r="G188" s="16"/>
      <c r="H188" s="16"/>
    </row>
    <row r="189" spans="1:8">
      <c r="A189" s="16"/>
      <c r="B189" s="17"/>
      <c r="C189" s="41"/>
      <c r="D189" s="16"/>
      <c r="E189" s="16"/>
      <c r="F189" s="16"/>
      <c r="G189" s="16"/>
      <c r="H189" s="16"/>
    </row>
    <row r="190" spans="1:8">
      <c r="A190" s="16"/>
      <c r="B190" s="17"/>
      <c r="C190" s="41"/>
      <c r="D190" s="16"/>
      <c r="E190" s="16"/>
      <c r="F190" s="16"/>
      <c r="G190" s="16"/>
      <c r="H190" s="16"/>
    </row>
    <row r="191" spans="1:8">
      <c r="A191" s="16"/>
      <c r="B191" s="17"/>
      <c r="C191" s="41"/>
      <c r="D191" s="16"/>
      <c r="E191" s="16"/>
      <c r="F191" s="16"/>
      <c r="G191" s="16"/>
      <c r="H191" s="16"/>
    </row>
    <row r="192" spans="1:8">
      <c r="A192" s="16"/>
      <c r="B192" s="17"/>
      <c r="C192" s="41"/>
      <c r="D192" s="16"/>
      <c r="E192" s="16"/>
      <c r="F192" s="16"/>
      <c r="G192" s="16"/>
      <c r="H192" s="16"/>
    </row>
    <row r="193" spans="1:8">
      <c r="A193" s="16"/>
      <c r="B193" s="17"/>
      <c r="C193" s="41"/>
      <c r="D193" s="16"/>
      <c r="E193" s="16"/>
      <c r="F193" s="16"/>
      <c r="G193" s="16"/>
      <c r="H193" s="16"/>
    </row>
    <row r="194" spans="1:8">
      <c r="A194" s="16"/>
      <c r="B194" s="17"/>
      <c r="C194" s="41"/>
      <c r="D194" s="16"/>
      <c r="E194" s="16"/>
      <c r="F194" s="16"/>
      <c r="G194" s="16"/>
      <c r="H194" s="16"/>
    </row>
    <row r="195" spans="1:8">
      <c r="A195" s="16"/>
      <c r="B195" s="17"/>
      <c r="C195" s="41"/>
      <c r="D195" s="16"/>
      <c r="E195" s="16"/>
      <c r="F195" s="16"/>
      <c r="G195" s="16"/>
    </row>
  </sheetData>
  <mergeCells count="21">
    <mergeCell ref="A22:C22"/>
    <mergeCell ref="A7:H7"/>
    <mergeCell ref="A8:H8"/>
    <mergeCell ref="A9:B9"/>
    <mergeCell ref="C9:H9"/>
    <mergeCell ref="A10:H10"/>
    <mergeCell ref="B11:C11"/>
    <mergeCell ref="D11:D13"/>
    <mergeCell ref="E11:E13"/>
    <mergeCell ref="F11:F13"/>
    <mergeCell ref="G11:G13"/>
    <mergeCell ref="H11:H13"/>
    <mergeCell ref="A12:A13"/>
    <mergeCell ref="B12:B13"/>
    <mergeCell ref="C12:C13"/>
    <mergeCell ref="B15:D15"/>
    <mergeCell ref="B23:D23"/>
    <mergeCell ref="A31:C31"/>
    <mergeCell ref="B119:D119"/>
    <mergeCell ref="A124:C125"/>
    <mergeCell ref="A113:F1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6"/>
  <sheetViews>
    <sheetView topLeftCell="A12" workbookViewId="0">
      <selection activeCell="C16" sqref="C16"/>
    </sheetView>
  </sheetViews>
  <sheetFormatPr defaultRowHeight="15"/>
  <cols>
    <col min="1" max="1" width="3.85546875" customWidth="1"/>
    <col min="2" max="2" width="9.5703125" style="18" customWidth="1"/>
    <col min="3" max="3" width="21.7109375" style="42" customWidth="1"/>
    <col min="4" max="4" width="12.5703125" customWidth="1"/>
    <col min="5" max="5" width="10.28515625" customWidth="1"/>
    <col min="6" max="6" width="8" customWidth="1"/>
    <col min="7" max="7" width="8.85546875" customWidth="1"/>
    <col min="8" max="8" width="12.140625" customWidth="1"/>
    <col min="14" max="14" width="13.7109375" bestFit="1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230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252" t="s">
        <v>229</v>
      </c>
      <c r="B7" s="253"/>
      <c r="C7" s="253"/>
      <c r="D7" s="253"/>
      <c r="E7" s="253"/>
      <c r="F7" s="253"/>
      <c r="G7" s="253"/>
      <c r="H7" s="254"/>
    </row>
    <row r="8" spans="1:8" ht="27" customHeight="1">
      <c r="A8" s="255" t="s">
        <v>220</v>
      </c>
      <c r="B8" s="256"/>
      <c r="C8" s="256"/>
      <c r="D8" s="256"/>
      <c r="E8" s="256"/>
      <c r="F8" s="256"/>
      <c r="G8" s="256"/>
      <c r="H8" s="257"/>
    </row>
    <row r="9" spans="1:8" s="14" customFormat="1" ht="35.25" customHeight="1">
      <c r="A9" s="258" t="s">
        <v>3</v>
      </c>
      <c r="B9" s="259"/>
      <c r="C9" s="260" t="s">
        <v>27</v>
      </c>
      <c r="D9" s="260"/>
      <c r="E9" s="260"/>
      <c r="F9" s="260"/>
      <c r="G9" s="260"/>
      <c r="H9" s="261"/>
    </row>
    <row r="10" spans="1:8" s="14" customFormat="1">
      <c r="A10" s="262" t="s">
        <v>23</v>
      </c>
      <c r="B10" s="263"/>
      <c r="C10" s="263"/>
      <c r="D10" s="263"/>
      <c r="E10" s="263"/>
      <c r="F10" s="263"/>
      <c r="G10" s="263"/>
      <c r="H10" s="264"/>
    </row>
    <row r="11" spans="1:8" s="14" customFormat="1" ht="15" customHeight="1">
      <c r="A11" s="79"/>
      <c r="B11" s="277" t="s">
        <v>217</v>
      </c>
      <c r="C11" s="278"/>
      <c r="D11" s="16"/>
      <c r="E11" s="16"/>
      <c r="F11" s="16"/>
      <c r="G11" s="16"/>
      <c r="H11" s="80"/>
    </row>
    <row r="12" spans="1:8" ht="15" customHeight="1">
      <c r="A12" s="79"/>
      <c r="B12" s="279"/>
      <c r="C12" s="280"/>
      <c r="D12" s="265" t="s">
        <v>218</v>
      </c>
      <c r="E12" s="265" t="s">
        <v>0</v>
      </c>
      <c r="F12" s="265" t="s">
        <v>16</v>
      </c>
      <c r="G12" s="265" t="s">
        <v>18</v>
      </c>
      <c r="H12" s="265" t="s">
        <v>17</v>
      </c>
    </row>
    <row r="13" spans="1:8" ht="15" customHeight="1">
      <c r="A13" s="265" t="s">
        <v>4</v>
      </c>
      <c r="B13" s="275" t="s">
        <v>219</v>
      </c>
      <c r="C13" s="270" t="s">
        <v>12</v>
      </c>
      <c r="D13" s="265"/>
      <c r="E13" s="265"/>
      <c r="F13" s="265"/>
      <c r="G13" s="265"/>
      <c r="H13" s="265"/>
    </row>
    <row r="14" spans="1:8" ht="42.75" customHeight="1">
      <c r="A14" s="265"/>
      <c r="B14" s="275"/>
      <c r="C14" s="276"/>
      <c r="D14" s="265"/>
      <c r="E14" s="265"/>
      <c r="F14" s="265"/>
      <c r="G14" s="270"/>
      <c r="H14" s="265"/>
    </row>
    <row r="15" spans="1:8">
      <c r="A15" s="81"/>
      <c r="B15" s="26"/>
      <c r="C15" s="82" t="s">
        <v>2</v>
      </c>
      <c r="D15" s="82"/>
      <c r="E15" s="81"/>
      <c r="F15" s="81"/>
      <c r="G15" s="45"/>
      <c r="H15" s="96">
        <f>H16+H17+H18+H19+H20+H21+H22+H23</f>
        <v>112544000</v>
      </c>
    </row>
    <row r="16" spans="1:8" ht="24.75">
      <c r="A16" s="9">
        <v>1</v>
      </c>
      <c r="B16" s="10" t="s">
        <v>221</v>
      </c>
      <c r="C16" s="51" t="s">
        <v>24</v>
      </c>
      <c r="D16" s="10" t="s">
        <v>222</v>
      </c>
      <c r="E16" s="10" t="s">
        <v>7</v>
      </c>
      <c r="F16" s="25">
        <v>600000</v>
      </c>
      <c r="G16" s="25">
        <v>1</v>
      </c>
      <c r="H16" s="25">
        <f>F16*G16</f>
        <v>600000</v>
      </c>
    </row>
    <row r="17" spans="1:14">
      <c r="A17" s="38">
        <v>2</v>
      </c>
      <c r="B17" s="48" t="s">
        <v>223</v>
      </c>
      <c r="C17" s="51" t="s">
        <v>53</v>
      </c>
      <c r="D17" s="10" t="s">
        <v>222</v>
      </c>
      <c r="E17" s="10" t="s">
        <v>7</v>
      </c>
      <c r="F17" s="25">
        <v>900000</v>
      </c>
      <c r="G17" s="9">
        <v>1</v>
      </c>
      <c r="H17" s="9">
        <f>F17*G17</f>
        <v>900000</v>
      </c>
    </row>
    <row r="18" spans="1:14" ht="24.75">
      <c r="A18" s="9">
        <v>3</v>
      </c>
      <c r="B18" s="37" t="s">
        <v>224</v>
      </c>
      <c r="C18" s="54" t="s">
        <v>225</v>
      </c>
      <c r="D18" s="10" t="s">
        <v>226</v>
      </c>
      <c r="E18" s="53" t="s">
        <v>7</v>
      </c>
      <c r="F18" s="65">
        <v>87320000</v>
      </c>
      <c r="G18" s="25">
        <v>1</v>
      </c>
      <c r="H18" s="9">
        <f>F18*G18</f>
        <v>87320000</v>
      </c>
    </row>
    <row r="19" spans="1:14" s="14" customFormat="1">
      <c r="A19" s="38">
        <v>4</v>
      </c>
      <c r="B19" s="24" t="s">
        <v>25</v>
      </c>
      <c r="C19" s="20" t="s">
        <v>153</v>
      </c>
      <c r="D19" s="10" t="s">
        <v>226</v>
      </c>
      <c r="E19" s="11" t="s">
        <v>20</v>
      </c>
      <c r="F19" s="36">
        <v>440</v>
      </c>
      <c r="G19" s="35">
        <v>22000</v>
      </c>
      <c r="H19" s="25">
        <f>F19*G19</f>
        <v>9680000</v>
      </c>
    </row>
    <row r="20" spans="1:14" s="14" customFormat="1">
      <c r="A20" s="9">
        <v>5</v>
      </c>
      <c r="B20" s="24" t="s">
        <v>70</v>
      </c>
      <c r="C20" s="20" t="s">
        <v>71</v>
      </c>
      <c r="D20" s="10" t="s">
        <v>226</v>
      </c>
      <c r="E20" s="9" t="s">
        <v>8</v>
      </c>
      <c r="F20" s="6">
        <v>190</v>
      </c>
      <c r="G20" s="35">
        <v>52600</v>
      </c>
      <c r="H20" s="25">
        <f t="shared" ref="H20:H26" si="0">F20*G20</f>
        <v>9994000</v>
      </c>
    </row>
    <row r="21" spans="1:14" s="14" customFormat="1">
      <c r="A21" s="38">
        <v>6</v>
      </c>
      <c r="B21" s="24" t="s">
        <v>150</v>
      </c>
      <c r="C21" s="11" t="s">
        <v>227</v>
      </c>
      <c r="D21" s="10" t="s">
        <v>226</v>
      </c>
      <c r="E21" s="9" t="s">
        <v>154</v>
      </c>
      <c r="F21" s="6">
        <v>2000</v>
      </c>
      <c r="G21" s="35">
        <v>1300</v>
      </c>
      <c r="H21" s="25">
        <f t="shared" si="0"/>
        <v>2600000</v>
      </c>
      <c r="N21" s="97"/>
    </row>
    <row r="22" spans="1:14">
      <c r="A22" s="43" t="s">
        <v>72</v>
      </c>
      <c r="B22" s="24" t="s">
        <v>78</v>
      </c>
      <c r="C22" s="20" t="s">
        <v>77</v>
      </c>
      <c r="D22" s="10" t="s">
        <v>222</v>
      </c>
      <c r="E22" s="11" t="s">
        <v>8</v>
      </c>
      <c r="F22" s="25">
        <v>6500</v>
      </c>
      <c r="G22" s="25">
        <v>100</v>
      </c>
      <c r="H22" s="25">
        <f t="shared" si="0"/>
        <v>650000</v>
      </c>
    </row>
    <row r="23" spans="1:14">
      <c r="A23" s="43"/>
      <c r="B23" s="24">
        <v>30000000</v>
      </c>
      <c r="C23" s="20" t="s">
        <v>228</v>
      </c>
      <c r="D23" s="10" t="s">
        <v>222</v>
      </c>
      <c r="E23" s="11" t="s">
        <v>7</v>
      </c>
      <c r="F23" s="25">
        <v>800000</v>
      </c>
      <c r="G23" s="25">
        <v>1</v>
      </c>
      <c r="H23" s="25">
        <f t="shared" si="0"/>
        <v>800000</v>
      </c>
    </row>
    <row r="24" spans="1:14">
      <c r="A24" s="19"/>
      <c r="B24" s="22"/>
      <c r="C24" s="21" t="s">
        <v>6</v>
      </c>
      <c r="D24" s="11"/>
      <c r="E24" s="9"/>
      <c r="F24" s="11"/>
      <c r="G24" s="55"/>
      <c r="H24" s="96">
        <f>H25+H26</f>
        <v>500000</v>
      </c>
    </row>
    <row r="25" spans="1:14">
      <c r="A25" s="34" t="s">
        <v>72</v>
      </c>
      <c r="B25" s="37" t="s">
        <v>73</v>
      </c>
      <c r="C25" s="20" t="s">
        <v>21</v>
      </c>
      <c r="D25" s="10" t="s">
        <v>222</v>
      </c>
      <c r="E25" s="9" t="s">
        <v>7</v>
      </c>
      <c r="F25" s="36">
        <v>300000</v>
      </c>
      <c r="G25" s="36">
        <v>1</v>
      </c>
      <c r="H25" s="25">
        <f t="shared" si="0"/>
        <v>300000</v>
      </c>
    </row>
    <row r="26" spans="1:14" s="14" customFormat="1" ht="15.75" thickBot="1">
      <c r="A26" s="87" t="s">
        <v>68</v>
      </c>
      <c r="B26" s="88" t="s">
        <v>74</v>
      </c>
      <c r="C26" s="89" t="s">
        <v>22</v>
      </c>
      <c r="D26" s="90" t="s">
        <v>222</v>
      </c>
      <c r="E26" s="91" t="s">
        <v>7</v>
      </c>
      <c r="F26" s="92">
        <v>200000</v>
      </c>
      <c r="G26" s="92">
        <v>1</v>
      </c>
      <c r="H26" s="93">
        <f t="shared" si="0"/>
        <v>200000</v>
      </c>
    </row>
    <row r="27" spans="1:14" s="14" customFormat="1" ht="16.5" thickBot="1">
      <c r="A27" s="94"/>
      <c r="B27" s="274" t="s">
        <v>176</v>
      </c>
      <c r="C27" s="274"/>
      <c r="D27" s="274"/>
      <c r="E27" s="274"/>
      <c r="F27" s="95"/>
      <c r="G27" s="272">
        <f>H24+H15</f>
        <v>113044000</v>
      </c>
      <c r="H27" s="273"/>
    </row>
    <row r="28" spans="1:14" s="14" customFormat="1">
      <c r="A28" s="83"/>
      <c r="B28" s="15"/>
      <c r="C28" s="39"/>
      <c r="D28" s="84"/>
      <c r="E28" s="13"/>
      <c r="F28" s="85"/>
      <c r="G28" s="85"/>
      <c r="H28" s="86"/>
    </row>
    <row r="29" spans="1:14" s="28" customFormat="1" ht="12.75">
      <c r="A29" s="27" t="s">
        <v>29</v>
      </c>
      <c r="D29" s="29"/>
      <c r="F29" s="30"/>
      <c r="G29" s="31"/>
    </row>
    <row r="30" spans="1:14" s="28" customFormat="1" ht="25.5">
      <c r="A30" s="27"/>
      <c r="C30" s="40" t="s">
        <v>31</v>
      </c>
      <c r="D30" s="29" t="s">
        <v>13</v>
      </c>
      <c r="F30" s="30" t="s">
        <v>30</v>
      </c>
      <c r="G30" s="31"/>
    </row>
    <row r="31" spans="1:14" s="28" customFormat="1" ht="12.75">
      <c r="A31" s="27"/>
      <c r="C31" s="40"/>
      <c r="D31" s="29"/>
      <c r="F31" s="30"/>
      <c r="G31" s="31"/>
    </row>
    <row r="32" spans="1:14">
      <c r="A32" s="16"/>
      <c r="B32" s="17"/>
      <c r="C32" s="41"/>
      <c r="D32" s="16"/>
      <c r="E32" s="16"/>
      <c r="F32" s="16"/>
      <c r="G32" s="16"/>
      <c r="H32" s="16"/>
    </row>
    <row r="33" spans="1:8">
      <c r="A33" s="16"/>
      <c r="B33" s="17"/>
      <c r="C33" s="41"/>
      <c r="D33" s="16"/>
      <c r="E33" s="16"/>
      <c r="F33" s="16"/>
      <c r="G33" s="16"/>
      <c r="H33" s="16"/>
    </row>
    <row r="34" spans="1:8">
      <c r="A34" s="16"/>
      <c r="B34" s="17"/>
      <c r="C34" s="41"/>
      <c r="D34" s="16"/>
      <c r="E34" s="16"/>
      <c r="F34" s="16"/>
      <c r="G34" s="16"/>
      <c r="H34" s="16"/>
    </row>
    <row r="35" spans="1:8">
      <c r="A35" s="16"/>
      <c r="B35" s="17"/>
      <c r="C35" s="41"/>
      <c r="D35" s="16"/>
      <c r="E35" s="16"/>
      <c r="F35" s="16"/>
      <c r="G35" s="16"/>
      <c r="H35" s="16"/>
    </row>
    <row r="36" spans="1:8">
      <c r="A36" s="16"/>
      <c r="B36" s="17"/>
      <c r="C36" s="41"/>
      <c r="D36" s="16"/>
      <c r="E36" s="16"/>
      <c r="F36" s="16"/>
      <c r="G36" s="16"/>
      <c r="H36" s="16"/>
    </row>
    <row r="37" spans="1:8">
      <c r="A37" s="16"/>
      <c r="B37" s="17"/>
      <c r="C37" s="41"/>
      <c r="D37" s="16"/>
      <c r="E37" s="16"/>
      <c r="F37" s="16"/>
      <c r="G37" s="16"/>
      <c r="H37" s="16"/>
    </row>
    <row r="38" spans="1:8">
      <c r="A38" s="16"/>
      <c r="B38" s="17"/>
      <c r="C38" s="41"/>
      <c r="D38" s="16"/>
      <c r="E38" s="16"/>
      <c r="F38" s="16"/>
      <c r="G38" s="16"/>
      <c r="H38" s="16"/>
    </row>
    <row r="39" spans="1:8">
      <c r="A39" s="16"/>
      <c r="B39" s="17"/>
      <c r="C39" s="41"/>
      <c r="D39" s="16"/>
      <c r="E39" s="16"/>
      <c r="F39" s="16"/>
      <c r="G39" s="16"/>
      <c r="H39" s="16"/>
    </row>
    <row r="40" spans="1:8">
      <c r="A40" s="16"/>
      <c r="B40" s="17"/>
      <c r="C40" s="41"/>
      <c r="D40" s="16"/>
      <c r="E40" s="16"/>
      <c r="F40" s="16"/>
      <c r="G40" s="16"/>
      <c r="H40" s="16"/>
    </row>
    <row r="41" spans="1:8">
      <c r="A41" s="16"/>
      <c r="B41" s="17"/>
      <c r="C41" s="41"/>
      <c r="D41" s="16"/>
      <c r="E41" s="16"/>
      <c r="F41" s="16"/>
      <c r="G41" s="16"/>
      <c r="H41" s="16"/>
    </row>
    <row r="42" spans="1:8">
      <c r="A42" s="16"/>
      <c r="B42" s="17"/>
      <c r="C42" s="41"/>
      <c r="D42" s="16"/>
      <c r="E42" s="16"/>
      <c r="F42" s="16"/>
      <c r="G42" s="16"/>
      <c r="H42" s="16"/>
    </row>
    <row r="43" spans="1:8">
      <c r="A43" s="16"/>
      <c r="B43" s="17"/>
      <c r="C43" s="41"/>
      <c r="D43" s="16"/>
      <c r="E43" s="16"/>
      <c r="F43" s="16"/>
      <c r="G43" s="16"/>
      <c r="H43" s="16"/>
    </row>
    <row r="44" spans="1:8">
      <c r="A44" s="16"/>
      <c r="B44" s="17"/>
      <c r="C44" s="41"/>
      <c r="D44" s="16"/>
      <c r="E44" s="16"/>
      <c r="F44" s="16"/>
      <c r="G44" s="16"/>
      <c r="H44" s="16"/>
    </row>
    <row r="45" spans="1:8">
      <c r="A45" s="16"/>
      <c r="B45" s="17"/>
      <c r="C45" s="41"/>
      <c r="D45" s="16"/>
      <c r="E45" s="16"/>
      <c r="F45" s="16"/>
      <c r="G45" s="16"/>
      <c r="H45" s="16"/>
    </row>
    <row r="46" spans="1:8">
      <c r="A46" s="16"/>
      <c r="B46" s="17"/>
      <c r="C46" s="41"/>
      <c r="D46" s="16"/>
      <c r="E46" s="16"/>
      <c r="F46" s="16"/>
      <c r="G46" s="16"/>
      <c r="H46" s="16"/>
    </row>
    <row r="47" spans="1:8">
      <c r="A47" s="16"/>
      <c r="B47" s="17"/>
      <c r="C47" s="41"/>
      <c r="D47" s="16"/>
      <c r="E47" s="16"/>
      <c r="F47" s="16"/>
      <c r="G47" s="16"/>
      <c r="H47" s="16"/>
    </row>
    <row r="48" spans="1:8">
      <c r="A48" s="16"/>
      <c r="B48" s="17"/>
      <c r="C48" s="41"/>
      <c r="D48" s="16"/>
      <c r="E48" s="16"/>
      <c r="F48" s="16"/>
      <c r="G48" s="16"/>
      <c r="H48" s="16"/>
    </row>
    <row r="49" spans="1:8">
      <c r="A49" s="16"/>
      <c r="B49" s="17"/>
      <c r="C49" s="41"/>
      <c r="D49" s="16"/>
      <c r="E49" s="16"/>
      <c r="F49" s="16"/>
      <c r="G49" s="16"/>
      <c r="H49" s="16"/>
    </row>
    <row r="50" spans="1:8">
      <c r="A50" s="16"/>
      <c r="B50" s="17"/>
      <c r="C50" s="41"/>
      <c r="D50" s="16"/>
      <c r="E50" s="16"/>
      <c r="F50" s="16"/>
      <c r="G50" s="16"/>
      <c r="H50" s="16"/>
    </row>
    <row r="51" spans="1:8">
      <c r="A51" s="16"/>
      <c r="B51" s="17"/>
      <c r="C51" s="41"/>
      <c r="D51" s="16"/>
      <c r="E51" s="16"/>
      <c r="F51" s="16"/>
      <c r="G51" s="16"/>
      <c r="H51" s="16"/>
    </row>
    <row r="52" spans="1:8">
      <c r="A52" s="16"/>
      <c r="B52" s="17"/>
      <c r="C52" s="41"/>
      <c r="D52" s="16"/>
      <c r="E52" s="16"/>
      <c r="F52" s="16"/>
      <c r="G52" s="16"/>
      <c r="H52" s="16"/>
    </row>
    <row r="53" spans="1:8">
      <c r="A53" s="16"/>
      <c r="B53" s="17"/>
      <c r="C53" s="41"/>
      <c r="D53" s="16"/>
      <c r="E53" s="16"/>
      <c r="F53" s="16"/>
      <c r="G53" s="16"/>
      <c r="H53" s="16"/>
    </row>
    <row r="54" spans="1:8">
      <c r="A54" s="16"/>
      <c r="B54" s="17"/>
      <c r="C54" s="41"/>
      <c r="D54" s="16"/>
      <c r="E54" s="16"/>
      <c r="F54" s="16"/>
      <c r="G54" s="16"/>
      <c r="H54" s="16"/>
    </row>
    <row r="55" spans="1:8">
      <c r="A55" s="16"/>
      <c r="B55" s="17"/>
      <c r="C55" s="41"/>
      <c r="D55" s="16"/>
      <c r="E55" s="16"/>
      <c r="F55" s="16"/>
      <c r="G55" s="16"/>
      <c r="H55" s="16"/>
    </row>
    <row r="56" spans="1:8">
      <c r="A56" s="16"/>
      <c r="B56" s="17"/>
      <c r="C56" s="41"/>
      <c r="D56" s="16"/>
      <c r="E56" s="16"/>
      <c r="F56" s="16"/>
      <c r="G56" s="16"/>
      <c r="H56" s="16"/>
    </row>
    <row r="57" spans="1:8">
      <c r="A57" s="16"/>
      <c r="B57" s="17"/>
      <c r="C57" s="41"/>
      <c r="D57" s="16"/>
      <c r="E57" s="16"/>
      <c r="F57" s="16"/>
      <c r="G57" s="16"/>
      <c r="H57" s="16"/>
    </row>
    <row r="58" spans="1:8">
      <c r="A58" s="16"/>
      <c r="B58" s="17"/>
      <c r="C58" s="41"/>
      <c r="D58" s="16"/>
      <c r="E58" s="16"/>
      <c r="F58" s="16"/>
      <c r="G58" s="16"/>
      <c r="H58" s="16"/>
    </row>
    <row r="59" spans="1:8">
      <c r="A59" s="16"/>
      <c r="B59" s="17"/>
      <c r="C59" s="41"/>
      <c r="D59" s="16"/>
      <c r="E59" s="16"/>
      <c r="F59" s="16"/>
      <c r="G59" s="16"/>
      <c r="H59" s="16"/>
    </row>
    <row r="60" spans="1:8">
      <c r="A60" s="16"/>
      <c r="B60" s="17"/>
      <c r="C60" s="41"/>
      <c r="D60" s="16"/>
      <c r="E60" s="16"/>
      <c r="F60" s="16"/>
      <c r="G60" s="16"/>
      <c r="H60" s="16"/>
    </row>
    <row r="61" spans="1:8">
      <c r="A61" s="16"/>
      <c r="B61" s="17"/>
      <c r="C61" s="41"/>
      <c r="D61" s="16"/>
      <c r="E61" s="16"/>
      <c r="F61" s="16"/>
      <c r="G61" s="16"/>
      <c r="H61" s="16"/>
    </row>
    <row r="62" spans="1:8">
      <c r="A62" s="16"/>
      <c r="B62" s="17"/>
      <c r="C62" s="41"/>
      <c r="D62" s="16"/>
      <c r="E62" s="16"/>
      <c r="F62" s="16"/>
      <c r="G62" s="16"/>
      <c r="H62" s="16"/>
    </row>
    <row r="63" spans="1:8">
      <c r="A63" s="16"/>
      <c r="B63" s="17"/>
      <c r="C63" s="41"/>
      <c r="D63" s="16"/>
      <c r="E63" s="16"/>
      <c r="F63" s="16"/>
      <c r="G63" s="16"/>
      <c r="H63" s="16"/>
    </row>
    <row r="64" spans="1:8">
      <c r="A64" s="16"/>
      <c r="B64" s="17"/>
      <c r="C64" s="41"/>
      <c r="D64" s="16"/>
      <c r="E64" s="16"/>
      <c r="F64" s="16"/>
      <c r="G64" s="16"/>
      <c r="H64" s="16"/>
    </row>
    <row r="65" spans="1:8">
      <c r="A65" s="16"/>
      <c r="B65" s="17"/>
      <c r="C65" s="41"/>
      <c r="D65" s="16"/>
      <c r="E65" s="16"/>
      <c r="F65" s="16"/>
      <c r="G65" s="16"/>
      <c r="H65" s="16"/>
    </row>
    <row r="66" spans="1:8">
      <c r="A66" s="16"/>
      <c r="B66" s="17"/>
      <c r="C66" s="41"/>
      <c r="D66" s="16"/>
      <c r="E66" s="16"/>
      <c r="F66" s="16"/>
      <c r="G66" s="16"/>
      <c r="H66" s="16"/>
    </row>
    <row r="67" spans="1:8">
      <c r="A67" s="16"/>
      <c r="B67" s="17"/>
      <c r="C67" s="41"/>
      <c r="D67" s="16"/>
      <c r="E67" s="16"/>
      <c r="F67" s="16"/>
      <c r="G67" s="16"/>
      <c r="H67" s="16"/>
    </row>
    <row r="68" spans="1:8">
      <c r="A68" s="16"/>
      <c r="B68" s="17"/>
      <c r="C68" s="41"/>
      <c r="D68" s="16"/>
      <c r="E68" s="16"/>
      <c r="F68" s="16"/>
      <c r="G68" s="16"/>
      <c r="H68" s="16"/>
    </row>
    <row r="69" spans="1:8">
      <c r="A69" s="16"/>
      <c r="B69" s="17"/>
      <c r="C69" s="41"/>
      <c r="D69" s="16"/>
      <c r="E69" s="16"/>
      <c r="F69" s="16"/>
      <c r="G69" s="16"/>
      <c r="H69" s="16"/>
    </row>
    <row r="70" spans="1:8">
      <c r="A70" s="16"/>
      <c r="B70" s="17"/>
      <c r="C70" s="41"/>
      <c r="D70" s="16"/>
      <c r="E70" s="16"/>
      <c r="F70" s="16"/>
      <c r="G70" s="16"/>
      <c r="H70" s="16"/>
    </row>
    <row r="71" spans="1:8">
      <c r="A71" s="16"/>
      <c r="B71" s="17"/>
      <c r="C71" s="41"/>
      <c r="D71" s="16"/>
      <c r="E71" s="16"/>
      <c r="F71" s="16"/>
      <c r="G71" s="16"/>
      <c r="H71" s="16"/>
    </row>
    <row r="72" spans="1:8">
      <c r="A72" s="16"/>
      <c r="B72" s="17"/>
      <c r="C72" s="41"/>
      <c r="D72" s="16"/>
      <c r="E72" s="16"/>
      <c r="F72" s="16"/>
      <c r="G72" s="16"/>
      <c r="H72" s="16"/>
    </row>
    <row r="73" spans="1:8">
      <c r="A73" s="16"/>
      <c r="B73" s="17"/>
      <c r="C73" s="41"/>
      <c r="D73" s="16"/>
      <c r="E73" s="16"/>
      <c r="F73" s="16"/>
      <c r="G73" s="16"/>
      <c r="H73" s="16"/>
    </row>
    <row r="74" spans="1:8">
      <c r="A74" s="16"/>
      <c r="B74" s="17"/>
      <c r="C74" s="41"/>
      <c r="D74" s="16"/>
      <c r="E74" s="16"/>
      <c r="F74" s="16"/>
      <c r="G74" s="16"/>
      <c r="H74" s="16"/>
    </row>
    <row r="75" spans="1:8">
      <c r="A75" s="16"/>
      <c r="B75" s="17"/>
      <c r="C75" s="41"/>
      <c r="D75" s="16"/>
      <c r="E75" s="16"/>
      <c r="F75" s="16"/>
      <c r="G75" s="16"/>
      <c r="H75" s="16"/>
    </row>
    <row r="76" spans="1:8">
      <c r="A76" s="16"/>
      <c r="B76" s="17"/>
      <c r="C76" s="41"/>
      <c r="D76" s="16"/>
      <c r="E76" s="16"/>
      <c r="F76" s="16"/>
      <c r="G76" s="16"/>
      <c r="H76" s="16"/>
    </row>
    <row r="77" spans="1:8">
      <c r="A77" s="16"/>
      <c r="B77" s="17"/>
      <c r="C77" s="41"/>
      <c r="D77" s="16"/>
      <c r="E77" s="16"/>
      <c r="F77" s="16"/>
      <c r="G77" s="16"/>
      <c r="H77" s="16"/>
    </row>
    <row r="78" spans="1:8">
      <c r="A78" s="16"/>
      <c r="B78" s="17"/>
      <c r="C78" s="41"/>
      <c r="D78" s="16"/>
      <c r="E78" s="16"/>
      <c r="F78" s="16"/>
      <c r="G78" s="16"/>
      <c r="H78" s="16"/>
    </row>
    <row r="79" spans="1:8">
      <c r="A79" s="16"/>
      <c r="B79" s="17"/>
      <c r="C79" s="41"/>
      <c r="D79" s="16"/>
      <c r="E79" s="16"/>
      <c r="F79" s="16"/>
      <c r="G79" s="16"/>
      <c r="H79" s="16"/>
    </row>
    <row r="80" spans="1:8">
      <c r="A80" s="16"/>
      <c r="B80" s="17"/>
      <c r="C80" s="41"/>
      <c r="D80" s="16"/>
      <c r="E80" s="16"/>
      <c r="F80" s="16"/>
      <c r="G80" s="16"/>
      <c r="H80" s="16"/>
    </row>
    <row r="81" spans="1:8">
      <c r="A81" s="16"/>
      <c r="B81" s="17"/>
      <c r="C81" s="41"/>
      <c r="D81" s="16"/>
      <c r="E81" s="16"/>
      <c r="F81" s="16"/>
      <c r="G81" s="16"/>
      <c r="H81" s="16"/>
    </row>
    <row r="82" spans="1:8">
      <c r="A82" s="16"/>
      <c r="B82" s="17"/>
      <c r="C82" s="41"/>
      <c r="D82" s="16"/>
      <c r="E82" s="16"/>
      <c r="F82" s="16"/>
      <c r="G82" s="16"/>
      <c r="H82" s="16"/>
    </row>
    <row r="83" spans="1:8">
      <c r="A83" s="16"/>
      <c r="B83" s="17"/>
      <c r="C83" s="41"/>
      <c r="D83" s="16"/>
      <c r="E83" s="16"/>
      <c r="F83" s="16"/>
      <c r="G83" s="16"/>
      <c r="H83" s="16"/>
    </row>
    <row r="84" spans="1:8">
      <c r="A84" s="16"/>
      <c r="B84" s="17"/>
      <c r="C84" s="41"/>
      <c r="D84" s="16"/>
      <c r="E84" s="16"/>
      <c r="F84" s="16"/>
      <c r="G84" s="16"/>
      <c r="H84" s="16"/>
    </row>
    <row r="85" spans="1:8">
      <c r="A85" s="16"/>
      <c r="B85" s="17"/>
      <c r="C85" s="41"/>
      <c r="D85" s="16"/>
      <c r="E85" s="16"/>
      <c r="F85" s="16"/>
      <c r="G85" s="16"/>
      <c r="H85" s="16"/>
    </row>
    <row r="86" spans="1:8">
      <c r="A86" s="16"/>
      <c r="B86" s="17"/>
      <c r="C86" s="41"/>
      <c r="D86" s="16"/>
      <c r="E86" s="16"/>
      <c r="F86" s="16"/>
      <c r="G86" s="16"/>
      <c r="H86" s="16"/>
    </row>
    <row r="87" spans="1:8">
      <c r="A87" s="16"/>
      <c r="B87" s="17"/>
      <c r="C87" s="41"/>
      <c r="D87" s="16"/>
      <c r="E87" s="16"/>
      <c r="F87" s="16"/>
      <c r="G87" s="16"/>
      <c r="H87" s="16"/>
    </row>
    <row r="88" spans="1:8">
      <c r="A88" s="16"/>
      <c r="B88" s="17"/>
      <c r="C88" s="41"/>
      <c r="D88" s="16"/>
      <c r="E88" s="16"/>
      <c r="F88" s="16"/>
      <c r="G88" s="16"/>
      <c r="H88" s="16"/>
    </row>
    <row r="89" spans="1:8">
      <c r="A89" s="16"/>
      <c r="B89" s="17"/>
      <c r="C89" s="41"/>
      <c r="D89" s="16"/>
      <c r="E89" s="16"/>
      <c r="F89" s="16"/>
      <c r="G89" s="16"/>
      <c r="H89" s="16"/>
    </row>
    <row r="90" spans="1:8">
      <c r="A90" s="16"/>
      <c r="B90" s="17"/>
      <c r="C90" s="41"/>
      <c r="D90" s="16"/>
      <c r="E90" s="16"/>
      <c r="F90" s="16"/>
      <c r="G90" s="16"/>
      <c r="H90" s="16"/>
    </row>
    <row r="91" spans="1:8">
      <c r="A91" s="16"/>
      <c r="B91" s="17"/>
      <c r="C91" s="41"/>
      <c r="D91" s="16"/>
      <c r="E91" s="16"/>
      <c r="F91" s="16"/>
      <c r="G91" s="16"/>
      <c r="H91" s="16"/>
    </row>
    <row r="92" spans="1:8">
      <c r="A92" s="16"/>
      <c r="B92" s="17"/>
      <c r="C92" s="41"/>
      <c r="D92" s="16"/>
      <c r="E92" s="16"/>
      <c r="F92" s="16"/>
      <c r="G92" s="16"/>
      <c r="H92" s="16"/>
    </row>
    <row r="93" spans="1:8">
      <c r="A93" s="16"/>
      <c r="B93" s="17"/>
      <c r="C93" s="41"/>
      <c r="D93" s="16"/>
      <c r="E93" s="16"/>
      <c r="F93" s="16"/>
      <c r="G93" s="16"/>
      <c r="H93" s="16"/>
    </row>
    <row r="94" spans="1:8">
      <c r="A94" s="16"/>
      <c r="B94" s="17"/>
      <c r="C94" s="41"/>
      <c r="D94" s="16"/>
      <c r="E94" s="16"/>
      <c r="F94" s="16"/>
      <c r="G94" s="16"/>
      <c r="H94" s="16"/>
    </row>
    <row r="95" spans="1:8">
      <c r="A95" s="16"/>
      <c r="B95" s="17"/>
      <c r="C95" s="41"/>
      <c r="D95" s="16"/>
      <c r="E95" s="16"/>
      <c r="F95" s="16"/>
      <c r="G95" s="16"/>
      <c r="H95" s="16"/>
    </row>
    <row r="96" spans="1:8">
      <c r="A96" s="16"/>
      <c r="B96" s="17"/>
      <c r="C96" s="41"/>
      <c r="D96" s="16"/>
      <c r="E96" s="16"/>
      <c r="F96" s="16"/>
      <c r="G96" s="16"/>
    </row>
  </sheetData>
  <mergeCells count="16">
    <mergeCell ref="A7:H7"/>
    <mergeCell ref="A8:H8"/>
    <mergeCell ref="A9:B9"/>
    <mergeCell ref="C9:H9"/>
    <mergeCell ref="A10:H10"/>
    <mergeCell ref="G27:H27"/>
    <mergeCell ref="B27:E27"/>
    <mergeCell ref="H12:H14"/>
    <mergeCell ref="A13:A14"/>
    <mergeCell ref="B13:B14"/>
    <mergeCell ref="C13:C14"/>
    <mergeCell ref="F12:F14"/>
    <mergeCell ref="G12:G14"/>
    <mergeCell ref="B11:C12"/>
    <mergeCell ref="D12:D14"/>
    <mergeCell ref="E12:E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1" sqref="F1:F40"/>
    </sheetView>
  </sheetViews>
  <sheetFormatPr defaultRowHeight="15"/>
  <cols>
    <col min="1" max="1" width="4.42578125" style="57" customWidth="1"/>
    <col min="2" max="2" width="11.28515625" style="57" customWidth="1"/>
    <col min="3" max="3" width="34.85546875" style="57" customWidth="1"/>
    <col min="4" max="16384" width="9.140625" style="57"/>
  </cols>
  <sheetData>
    <row r="1" spans="1:11">
      <c r="A1" s="56">
        <v>1</v>
      </c>
      <c r="B1" s="63">
        <v>34351300</v>
      </c>
      <c r="C1" s="56" t="s">
        <v>206</v>
      </c>
      <c r="D1" s="56" t="s">
        <v>5</v>
      </c>
      <c r="E1" s="56">
        <v>6</v>
      </c>
      <c r="F1" s="56">
        <v>83900</v>
      </c>
      <c r="G1" s="56">
        <f>E1*F1</f>
        <v>503400</v>
      </c>
      <c r="H1" s="56"/>
    </row>
    <row r="2" spans="1:11">
      <c r="A2" s="56">
        <v>2</v>
      </c>
      <c r="B2" s="63" t="s">
        <v>75</v>
      </c>
      <c r="C2" s="56" t="s">
        <v>180</v>
      </c>
      <c r="D2" s="56" t="s">
        <v>5</v>
      </c>
      <c r="E2" s="56">
        <v>2</v>
      </c>
      <c r="F2" s="56">
        <v>150000</v>
      </c>
      <c r="G2" s="56">
        <f t="shared" ref="G2:G24" si="0">E2*F2</f>
        <v>300000</v>
      </c>
      <c r="H2" s="56"/>
      <c r="K2" s="37" t="s">
        <v>75</v>
      </c>
    </row>
    <row r="3" spans="1:11">
      <c r="A3" s="56">
        <v>3</v>
      </c>
      <c r="B3" s="63" t="s">
        <v>75</v>
      </c>
      <c r="C3" s="56" t="s">
        <v>181</v>
      </c>
      <c r="D3" s="56" t="s">
        <v>5</v>
      </c>
      <c r="E3" s="56">
        <v>2</v>
      </c>
      <c r="F3" s="56">
        <v>25000</v>
      </c>
      <c r="G3" s="56">
        <f t="shared" si="0"/>
        <v>50000</v>
      </c>
      <c r="H3" s="56"/>
    </row>
    <row r="4" spans="1:11">
      <c r="A4" s="56">
        <v>4</v>
      </c>
      <c r="B4" s="63" t="s">
        <v>75</v>
      </c>
      <c r="C4" s="56" t="s">
        <v>178</v>
      </c>
      <c r="D4" s="56" t="s">
        <v>5</v>
      </c>
      <c r="E4" s="56">
        <v>4</v>
      </c>
      <c r="F4" s="56">
        <v>8000</v>
      </c>
      <c r="G4" s="56">
        <f t="shared" si="0"/>
        <v>32000</v>
      </c>
      <c r="H4" s="56"/>
    </row>
    <row r="5" spans="1:11">
      <c r="A5" s="56">
        <v>5</v>
      </c>
      <c r="B5" s="63" t="s">
        <v>204</v>
      </c>
      <c r="C5" s="56" t="s">
        <v>171</v>
      </c>
      <c r="D5" s="56" t="s">
        <v>154</v>
      </c>
      <c r="E5" s="56">
        <v>30</v>
      </c>
      <c r="F5" s="56">
        <v>1000</v>
      </c>
      <c r="G5" s="56">
        <f t="shared" si="0"/>
        <v>30000</v>
      </c>
      <c r="H5" s="56"/>
    </row>
    <row r="6" spans="1:11">
      <c r="A6" s="56">
        <v>6</v>
      </c>
      <c r="B6" s="63" t="s">
        <v>205</v>
      </c>
      <c r="C6" s="56" t="s">
        <v>172</v>
      </c>
      <c r="D6" s="56" t="s">
        <v>154</v>
      </c>
      <c r="E6" s="56">
        <v>20</v>
      </c>
      <c r="F6" s="56">
        <v>5500</v>
      </c>
      <c r="G6" s="56">
        <f t="shared" si="0"/>
        <v>110000</v>
      </c>
      <c r="H6" s="56"/>
    </row>
    <row r="7" spans="1:11">
      <c r="A7" s="56">
        <v>7</v>
      </c>
      <c r="B7" s="63" t="s">
        <v>75</v>
      </c>
      <c r="C7" s="56" t="s">
        <v>177</v>
      </c>
      <c r="D7" s="56" t="s">
        <v>5</v>
      </c>
      <c r="E7" s="56">
        <v>8</v>
      </c>
      <c r="F7" s="56">
        <v>4000</v>
      </c>
      <c r="G7" s="56">
        <f t="shared" si="0"/>
        <v>32000</v>
      </c>
      <c r="H7" s="56"/>
    </row>
    <row r="8" spans="1:11">
      <c r="A8" s="56">
        <v>8</v>
      </c>
      <c r="B8" s="63" t="s">
        <v>75</v>
      </c>
      <c r="C8" s="56" t="s">
        <v>179</v>
      </c>
      <c r="D8" s="56" t="s">
        <v>5</v>
      </c>
      <c r="E8" s="56">
        <v>10</v>
      </c>
      <c r="F8" s="56">
        <v>7000</v>
      </c>
      <c r="G8" s="56">
        <f t="shared" si="0"/>
        <v>70000</v>
      </c>
      <c r="H8" s="56"/>
    </row>
    <row r="9" spans="1:11">
      <c r="A9" s="56">
        <v>9</v>
      </c>
      <c r="B9" s="63" t="s">
        <v>75</v>
      </c>
      <c r="C9" s="56" t="s">
        <v>187</v>
      </c>
      <c r="D9" s="56" t="s">
        <v>5</v>
      </c>
      <c r="E9" s="56">
        <v>5</v>
      </c>
      <c r="F9" s="56">
        <v>7000</v>
      </c>
      <c r="G9" s="56">
        <f t="shared" si="0"/>
        <v>35000</v>
      </c>
      <c r="H9" s="56"/>
    </row>
    <row r="10" spans="1:11">
      <c r="A10" s="56">
        <v>10</v>
      </c>
      <c r="B10" s="63" t="s">
        <v>75</v>
      </c>
      <c r="C10" s="56" t="s">
        <v>182</v>
      </c>
      <c r="D10" s="56" t="s">
        <v>5</v>
      </c>
      <c r="E10" s="56">
        <v>2</v>
      </c>
      <c r="F10" s="56">
        <v>6000</v>
      </c>
      <c r="G10" s="56">
        <f t="shared" si="0"/>
        <v>12000</v>
      </c>
      <c r="H10" s="56"/>
    </row>
    <row r="11" spans="1:11">
      <c r="A11" s="56">
        <v>11</v>
      </c>
      <c r="B11" s="63" t="s">
        <v>75</v>
      </c>
      <c r="C11" s="56" t="s">
        <v>183</v>
      </c>
      <c r="D11" s="56" t="s">
        <v>5</v>
      </c>
      <c r="E11" s="56">
        <v>4</v>
      </c>
      <c r="F11" s="56">
        <v>13000</v>
      </c>
      <c r="G11" s="56">
        <f t="shared" si="0"/>
        <v>52000</v>
      </c>
      <c r="H11" s="56"/>
    </row>
    <row r="12" spans="1:11">
      <c r="A12" s="56">
        <v>12</v>
      </c>
      <c r="B12" s="63" t="s">
        <v>75</v>
      </c>
      <c r="C12" s="56" t="s">
        <v>184</v>
      </c>
      <c r="D12" s="56" t="s">
        <v>5</v>
      </c>
      <c r="E12" s="56">
        <v>2</v>
      </c>
      <c r="F12" s="56">
        <v>18000</v>
      </c>
      <c r="G12" s="56">
        <f t="shared" si="0"/>
        <v>36000</v>
      </c>
      <c r="H12" s="56"/>
    </row>
    <row r="13" spans="1:11">
      <c r="A13" s="56">
        <v>13</v>
      </c>
      <c r="B13" s="63" t="s">
        <v>75</v>
      </c>
      <c r="C13" s="56" t="s">
        <v>185</v>
      </c>
      <c r="D13" s="56" t="s">
        <v>5</v>
      </c>
      <c r="E13" s="56">
        <v>1</v>
      </c>
      <c r="F13" s="56">
        <v>45000</v>
      </c>
      <c r="G13" s="56">
        <f t="shared" si="0"/>
        <v>45000</v>
      </c>
      <c r="H13" s="56"/>
    </row>
    <row r="14" spans="1:11">
      <c r="A14" s="56">
        <v>14</v>
      </c>
      <c r="B14" s="63" t="s">
        <v>75</v>
      </c>
      <c r="C14" s="60" t="s">
        <v>173</v>
      </c>
      <c r="D14" s="60" t="s">
        <v>186</v>
      </c>
      <c r="E14" s="60">
        <v>1</v>
      </c>
      <c r="F14" s="60">
        <v>130000</v>
      </c>
      <c r="G14" s="60">
        <f t="shared" si="0"/>
        <v>130000</v>
      </c>
      <c r="H14" s="60"/>
    </row>
    <row r="15" spans="1:11">
      <c r="A15" s="56">
        <v>15</v>
      </c>
      <c r="B15" s="63" t="s">
        <v>75</v>
      </c>
      <c r="C15" s="56" t="s">
        <v>188</v>
      </c>
      <c r="D15" s="56" t="s">
        <v>5</v>
      </c>
      <c r="E15" s="56">
        <v>5</v>
      </c>
      <c r="F15" s="56">
        <v>3000</v>
      </c>
      <c r="G15" s="56">
        <f t="shared" si="0"/>
        <v>15000</v>
      </c>
      <c r="H15" s="56"/>
    </row>
    <row r="16" spans="1:11">
      <c r="A16" s="56">
        <v>16</v>
      </c>
      <c r="B16" s="63" t="s">
        <v>75</v>
      </c>
      <c r="C16" s="56" t="s">
        <v>174</v>
      </c>
      <c r="D16" s="56" t="s">
        <v>5</v>
      </c>
      <c r="E16" s="56">
        <v>2</v>
      </c>
      <c r="F16" s="56">
        <v>8000</v>
      </c>
      <c r="G16" s="56">
        <f t="shared" si="0"/>
        <v>16000</v>
      </c>
      <c r="H16" s="56"/>
    </row>
    <row r="17" spans="1:8">
      <c r="A17" s="56">
        <v>17</v>
      </c>
      <c r="B17" s="63" t="s">
        <v>75</v>
      </c>
      <c r="C17" s="56" t="s">
        <v>175</v>
      </c>
      <c r="D17" s="56" t="s">
        <v>5</v>
      </c>
      <c r="E17" s="56">
        <v>2</v>
      </c>
      <c r="F17" s="56">
        <v>15000</v>
      </c>
      <c r="G17" s="56">
        <f t="shared" si="0"/>
        <v>30000</v>
      </c>
      <c r="H17" s="56"/>
    </row>
    <row r="18" spans="1:8">
      <c r="A18" s="56">
        <v>18</v>
      </c>
      <c r="B18" s="63" t="s">
        <v>75</v>
      </c>
      <c r="C18" s="56" t="s">
        <v>189</v>
      </c>
      <c r="D18" s="56" t="s">
        <v>5</v>
      </c>
      <c r="E18" s="56">
        <v>1</v>
      </c>
      <c r="F18" s="56">
        <v>4000</v>
      </c>
      <c r="G18" s="56">
        <f t="shared" si="0"/>
        <v>4000</v>
      </c>
      <c r="H18" s="56"/>
    </row>
    <row r="19" spans="1:8">
      <c r="A19" s="56">
        <v>19</v>
      </c>
      <c r="B19" s="63" t="s">
        <v>75</v>
      </c>
      <c r="C19" s="56" t="s">
        <v>190</v>
      </c>
      <c r="D19" s="56" t="s">
        <v>5</v>
      </c>
      <c r="E19" s="56">
        <v>4</v>
      </c>
      <c r="F19" s="56">
        <v>1500</v>
      </c>
      <c r="G19" s="56">
        <f t="shared" si="0"/>
        <v>6000</v>
      </c>
      <c r="H19" s="56"/>
    </row>
    <row r="20" spans="1:8">
      <c r="A20" s="56">
        <v>20</v>
      </c>
      <c r="B20" s="63" t="s">
        <v>75</v>
      </c>
      <c r="C20" s="56" t="s">
        <v>191</v>
      </c>
      <c r="D20" s="56" t="s">
        <v>5</v>
      </c>
      <c r="E20" s="56">
        <v>2</v>
      </c>
      <c r="F20" s="56">
        <v>3500</v>
      </c>
      <c r="G20" s="56">
        <f t="shared" si="0"/>
        <v>7000</v>
      </c>
      <c r="H20" s="56"/>
    </row>
    <row r="21" spans="1:8">
      <c r="A21" s="56">
        <v>21</v>
      </c>
      <c r="B21" s="63" t="s">
        <v>75</v>
      </c>
      <c r="C21" s="56" t="s">
        <v>192</v>
      </c>
      <c r="D21" s="56" t="s">
        <v>5</v>
      </c>
      <c r="E21" s="56">
        <v>1</v>
      </c>
      <c r="F21" s="56">
        <v>50000</v>
      </c>
      <c r="G21" s="56">
        <f t="shared" si="0"/>
        <v>50000</v>
      </c>
      <c r="H21" s="56"/>
    </row>
    <row r="22" spans="1:8">
      <c r="A22" s="56">
        <v>22</v>
      </c>
      <c r="B22" s="63" t="s">
        <v>75</v>
      </c>
      <c r="C22" s="60" t="s">
        <v>207</v>
      </c>
      <c r="D22" s="60" t="s">
        <v>154</v>
      </c>
      <c r="E22" s="60">
        <v>50</v>
      </c>
      <c r="F22" s="60">
        <v>3000</v>
      </c>
      <c r="G22" s="60">
        <f t="shared" si="0"/>
        <v>150000</v>
      </c>
      <c r="H22" s="60"/>
    </row>
    <row r="23" spans="1:8">
      <c r="A23" s="56">
        <v>23</v>
      </c>
      <c r="B23" s="63" t="s">
        <v>75</v>
      </c>
      <c r="C23" s="56" t="s">
        <v>193</v>
      </c>
      <c r="D23" s="56" t="s">
        <v>5</v>
      </c>
      <c r="E23" s="56">
        <v>2</v>
      </c>
      <c r="F23" s="56">
        <v>40000</v>
      </c>
      <c r="G23" s="56">
        <f t="shared" si="0"/>
        <v>80000</v>
      </c>
      <c r="H23" s="56"/>
    </row>
    <row r="24" spans="1:8">
      <c r="A24" s="56">
        <v>24</v>
      </c>
      <c r="B24" s="63" t="s">
        <v>75</v>
      </c>
      <c r="C24" s="56" t="s">
        <v>194</v>
      </c>
      <c r="D24" s="56" t="s">
        <v>5</v>
      </c>
      <c r="E24" s="56">
        <v>2</v>
      </c>
      <c r="F24" s="56">
        <v>45000</v>
      </c>
      <c r="G24" s="56">
        <f t="shared" si="0"/>
        <v>90000</v>
      </c>
      <c r="H24" s="56"/>
    </row>
    <row r="25" spans="1:8">
      <c r="A25" s="56">
        <v>25</v>
      </c>
      <c r="B25" s="63" t="s">
        <v>75</v>
      </c>
      <c r="C25" s="60" t="s">
        <v>208</v>
      </c>
      <c r="D25" s="60" t="s">
        <v>154</v>
      </c>
      <c r="E25" s="60">
        <v>10</v>
      </c>
      <c r="F25" s="60">
        <v>3000</v>
      </c>
      <c r="G25" s="60">
        <f>E25*F25</f>
        <v>30000</v>
      </c>
      <c r="H25" s="60"/>
    </row>
    <row r="26" spans="1:8">
      <c r="A26" s="56">
        <v>26</v>
      </c>
      <c r="B26" s="63" t="s">
        <v>75</v>
      </c>
      <c r="C26" s="60" t="s">
        <v>209</v>
      </c>
      <c r="D26" s="60" t="s">
        <v>154</v>
      </c>
      <c r="E26" s="60">
        <v>40</v>
      </c>
      <c r="F26" s="60">
        <v>3000</v>
      </c>
      <c r="G26" s="60">
        <f t="shared" ref="G26:G34" si="1">E26*F26</f>
        <v>120000</v>
      </c>
      <c r="H26" s="60"/>
    </row>
    <row r="27" spans="1:8">
      <c r="A27" s="56">
        <v>27</v>
      </c>
      <c r="B27" s="63" t="s">
        <v>75</v>
      </c>
      <c r="C27" s="60" t="s">
        <v>210</v>
      </c>
      <c r="D27" s="60" t="s">
        <v>154</v>
      </c>
      <c r="E27" s="60">
        <v>60</v>
      </c>
      <c r="F27" s="60">
        <v>3000</v>
      </c>
      <c r="G27" s="60">
        <f t="shared" si="1"/>
        <v>180000</v>
      </c>
      <c r="H27" s="60"/>
    </row>
    <row r="28" spans="1:8">
      <c r="A28" s="56">
        <v>28</v>
      </c>
      <c r="B28" s="63" t="s">
        <v>75</v>
      </c>
      <c r="C28" s="56" t="s">
        <v>195</v>
      </c>
      <c r="D28" s="56" t="s">
        <v>5</v>
      </c>
      <c r="E28" s="56">
        <v>4</v>
      </c>
      <c r="F28" s="56">
        <v>1100</v>
      </c>
      <c r="G28" s="56">
        <f t="shared" si="1"/>
        <v>4400</v>
      </c>
      <c r="H28" s="56"/>
    </row>
    <row r="29" spans="1:8">
      <c r="A29" s="56">
        <v>29</v>
      </c>
      <c r="B29" s="63" t="s">
        <v>75</v>
      </c>
      <c r="C29" s="56" t="s">
        <v>202</v>
      </c>
      <c r="D29" s="56" t="s">
        <v>5</v>
      </c>
      <c r="E29" s="56">
        <v>2</v>
      </c>
      <c r="F29" s="56">
        <v>40000</v>
      </c>
      <c r="G29" s="56">
        <f t="shared" si="1"/>
        <v>80000</v>
      </c>
      <c r="H29" s="56"/>
    </row>
    <row r="30" spans="1:8">
      <c r="A30" s="56">
        <v>30</v>
      </c>
      <c r="B30" s="63" t="s">
        <v>75</v>
      </c>
      <c r="C30" s="56" t="s">
        <v>203</v>
      </c>
      <c r="D30" s="56" t="s">
        <v>5</v>
      </c>
      <c r="E30" s="56">
        <v>1</v>
      </c>
      <c r="F30" s="56">
        <v>100000</v>
      </c>
      <c r="G30" s="56">
        <f t="shared" si="1"/>
        <v>100000</v>
      </c>
      <c r="H30" s="56"/>
    </row>
    <row r="31" spans="1:8">
      <c r="A31" s="56">
        <v>31</v>
      </c>
      <c r="B31" s="63" t="s">
        <v>75</v>
      </c>
      <c r="C31" s="56" t="s">
        <v>196</v>
      </c>
      <c r="D31" s="56" t="s">
        <v>5</v>
      </c>
      <c r="E31" s="56">
        <v>1</v>
      </c>
      <c r="F31" s="56">
        <v>62000</v>
      </c>
      <c r="G31" s="56">
        <f t="shared" si="1"/>
        <v>62000</v>
      </c>
      <c r="H31" s="56"/>
    </row>
    <row r="32" spans="1:8">
      <c r="A32" s="56">
        <v>32</v>
      </c>
      <c r="B32" s="63" t="s">
        <v>75</v>
      </c>
      <c r="C32" s="56" t="s">
        <v>197</v>
      </c>
      <c r="D32" s="56" t="s">
        <v>5</v>
      </c>
      <c r="E32" s="56">
        <v>1</v>
      </c>
      <c r="F32" s="56">
        <v>120000</v>
      </c>
      <c r="G32" s="56">
        <f t="shared" si="1"/>
        <v>120000</v>
      </c>
      <c r="H32" s="56"/>
    </row>
    <row r="33" spans="1:8">
      <c r="A33" s="56">
        <v>33</v>
      </c>
      <c r="B33" s="63" t="s">
        <v>75</v>
      </c>
      <c r="C33" s="56" t="s">
        <v>198</v>
      </c>
      <c r="D33" s="56" t="s">
        <v>5</v>
      </c>
      <c r="E33" s="56">
        <v>2</v>
      </c>
      <c r="F33" s="56">
        <v>4000</v>
      </c>
      <c r="G33" s="56">
        <f t="shared" si="1"/>
        <v>8000</v>
      </c>
      <c r="H33" s="56"/>
    </row>
    <row r="34" spans="1:8">
      <c r="A34" s="56">
        <v>34</v>
      </c>
      <c r="B34" s="63" t="s">
        <v>75</v>
      </c>
      <c r="C34" s="56" t="s">
        <v>199</v>
      </c>
      <c r="D34" s="56" t="s">
        <v>5</v>
      </c>
      <c r="E34" s="56">
        <v>1</v>
      </c>
      <c r="F34" s="56">
        <v>60000</v>
      </c>
      <c r="G34" s="56">
        <f t="shared" si="1"/>
        <v>60000</v>
      </c>
      <c r="H34" s="56"/>
    </row>
    <row r="35" spans="1:8">
      <c r="A35" s="56">
        <v>35</v>
      </c>
      <c r="B35" s="63" t="s">
        <v>75</v>
      </c>
      <c r="C35" s="56" t="s">
        <v>167</v>
      </c>
      <c r="D35" s="56" t="s">
        <v>5</v>
      </c>
      <c r="E35" s="56">
        <v>1</v>
      </c>
      <c r="F35" s="56">
        <v>50000</v>
      </c>
      <c r="G35" s="56">
        <f t="shared" ref="G35:G39" si="2">E35*F35</f>
        <v>50000</v>
      </c>
      <c r="H35" s="56"/>
    </row>
    <row r="36" spans="1:8">
      <c r="A36" s="56">
        <v>36</v>
      </c>
      <c r="B36" s="63" t="s">
        <v>75</v>
      </c>
      <c r="C36" s="56" t="s">
        <v>168</v>
      </c>
      <c r="D36" s="56" t="s">
        <v>5</v>
      </c>
      <c r="E36" s="56">
        <v>2</v>
      </c>
      <c r="F36" s="56">
        <v>10000</v>
      </c>
      <c r="G36" s="56">
        <f t="shared" si="2"/>
        <v>20000</v>
      </c>
      <c r="H36" s="56"/>
    </row>
    <row r="37" spans="1:8">
      <c r="A37" s="56">
        <v>37</v>
      </c>
      <c r="B37" s="63" t="s">
        <v>75</v>
      </c>
      <c r="C37" s="60" t="s">
        <v>169</v>
      </c>
      <c r="D37" s="56" t="s">
        <v>5</v>
      </c>
      <c r="E37" s="56">
        <v>3</v>
      </c>
      <c r="F37" s="56">
        <v>7000</v>
      </c>
      <c r="G37" s="56">
        <f t="shared" si="2"/>
        <v>21000</v>
      </c>
      <c r="H37" s="56"/>
    </row>
    <row r="38" spans="1:8">
      <c r="A38" s="56">
        <v>38</v>
      </c>
      <c r="B38" s="63" t="s">
        <v>75</v>
      </c>
      <c r="C38" s="60" t="s">
        <v>200</v>
      </c>
      <c r="D38" s="56" t="s">
        <v>5</v>
      </c>
      <c r="E38" s="56">
        <v>2</v>
      </c>
      <c r="F38" s="56">
        <v>3000</v>
      </c>
      <c r="G38" s="56">
        <f t="shared" si="2"/>
        <v>6000</v>
      </c>
      <c r="H38" s="56"/>
    </row>
    <row r="39" spans="1:8">
      <c r="A39" s="56">
        <v>39</v>
      </c>
      <c r="B39" s="63" t="s">
        <v>75</v>
      </c>
      <c r="C39" s="56" t="s">
        <v>201</v>
      </c>
      <c r="D39" s="56" t="s">
        <v>5</v>
      </c>
      <c r="E39" s="56">
        <v>2</v>
      </c>
      <c r="F39" s="56">
        <v>1300</v>
      </c>
      <c r="G39" s="56">
        <f t="shared" si="2"/>
        <v>2600</v>
      </c>
      <c r="H39" s="56"/>
    </row>
    <row r="40" spans="1:8">
      <c r="A40" s="56">
        <v>40</v>
      </c>
      <c r="B40" s="63" t="s">
        <v>75</v>
      </c>
      <c r="C40" s="56" t="s">
        <v>170</v>
      </c>
      <c r="D40" s="56" t="s">
        <v>5</v>
      </c>
      <c r="E40" s="56">
        <v>4</v>
      </c>
      <c r="F40" s="56">
        <v>25000</v>
      </c>
      <c r="G40" s="56">
        <f>E40*F40</f>
        <v>100000</v>
      </c>
      <c r="H40" s="56"/>
    </row>
    <row r="41" spans="1:8" s="59" customFormat="1">
      <c r="A41" s="281" t="s">
        <v>176</v>
      </c>
      <c r="B41" s="282"/>
      <c r="C41" s="283"/>
      <c r="D41" s="58"/>
      <c r="E41" s="58"/>
      <c r="F41" s="58"/>
      <c r="G41" s="58">
        <f>SUM(G1:G40)</f>
        <v>2849400</v>
      </c>
      <c r="H41" s="58"/>
    </row>
  </sheetData>
  <mergeCells count="1">
    <mergeCell ref="A41:C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37" sqref="K37"/>
    </sheetView>
  </sheetViews>
  <sheetFormatPr defaultRowHeight="15"/>
  <cols>
    <col min="1" max="1" width="28.42578125" customWidth="1"/>
    <col min="2" max="2" width="23.5703125" customWidth="1"/>
    <col min="3" max="3" width="19.7109375" customWidth="1"/>
    <col min="4" max="5" width="12.7109375" customWidth="1"/>
    <col min="6" max="6" width="13.85546875" customWidth="1"/>
  </cols>
  <sheetData>
    <row r="1" spans="1:8" ht="45">
      <c r="A1" s="55" t="s">
        <v>231</v>
      </c>
      <c r="B1" s="55" t="s">
        <v>232</v>
      </c>
      <c r="C1" s="98" t="s">
        <v>251</v>
      </c>
      <c r="D1" s="98" t="s">
        <v>252</v>
      </c>
      <c r="E1" s="98" t="s">
        <v>253</v>
      </c>
      <c r="F1" s="98" t="s">
        <v>234</v>
      </c>
      <c r="G1" s="55" t="s">
        <v>235</v>
      </c>
      <c r="H1" s="98" t="s">
        <v>233</v>
      </c>
    </row>
    <row r="2" spans="1:8">
      <c r="A2" s="285" t="s">
        <v>250</v>
      </c>
      <c r="B2" s="285"/>
      <c r="C2" s="285"/>
      <c r="D2" s="285"/>
      <c r="E2" s="285"/>
      <c r="F2" s="285"/>
      <c r="G2" s="285"/>
      <c r="H2" s="285"/>
    </row>
    <row r="3" spans="1:8">
      <c r="A3" s="99"/>
      <c r="B3" s="55" t="s">
        <v>241</v>
      </c>
      <c r="C3" s="102">
        <v>43136</v>
      </c>
      <c r="D3" s="102">
        <v>43143</v>
      </c>
      <c r="E3" s="55" t="s">
        <v>254</v>
      </c>
      <c r="F3" s="101"/>
      <c r="G3" s="101"/>
      <c r="H3" s="101"/>
    </row>
    <row r="4" spans="1:8">
      <c r="A4" s="55" t="s">
        <v>236</v>
      </c>
      <c r="B4" s="55" t="s">
        <v>71</v>
      </c>
      <c r="C4" s="102">
        <v>43136</v>
      </c>
      <c r="D4" s="102">
        <v>43143</v>
      </c>
      <c r="E4" s="102">
        <v>43157</v>
      </c>
      <c r="F4" s="55">
        <v>190</v>
      </c>
      <c r="G4" s="55">
        <v>10520</v>
      </c>
      <c r="H4" s="55">
        <f>F4*G4</f>
        <v>1998800</v>
      </c>
    </row>
    <row r="5" spans="1:8">
      <c r="A5" s="55" t="s">
        <v>237</v>
      </c>
      <c r="B5" s="55" t="s">
        <v>241</v>
      </c>
      <c r="C5" s="102">
        <v>43150</v>
      </c>
      <c r="D5" s="102">
        <v>43157</v>
      </c>
      <c r="E5" s="102">
        <v>43166</v>
      </c>
      <c r="F5" s="55">
        <v>440</v>
      </c>
      <c r="G5" s="55">
        <v>1515</v>
      </c>
      <c r="H5" s="55">
        <f t="shared" ref="H5" si="0">F5*G5</f>
        <v>666600</v>
      </c>
    </row>
    <row r="6" spans="1:8">
      <c r="A6" s="55"/>
      <c r="B6" s="55" t="s">
        <v>242</v>
      </c>
      <c r="C6" s="102">
        <v>43145</v>
      </c>
      <c r="D6" s="102">
        <v>43152</v>
      </c>
      <c r="E6" s="102"/>
      <c r="F6" s="55"/>
      <c r="G6" s="55"/>
      <c r="H6" s="55"/>
    </row>
    <row r="7" spans="1:8">
      <c r="A7" s="55" t="s">
        <v>243</v>
      </c>
      <c r="B7" s="55"/>
      <c r="C7" s="102"/>
      <c r="D7" s="102"/>
      <c r="E7" s="102">
        <v>43164</v>
      </c>
      <c r="F7" s="98"/>
      <c r="G7" s="55"/>
      <c r="H7" s="98">
        <v>286060</v>
      </c>
    </row>
    <row r="8" spans="1:8">
      <c r="A8" s="55" t="s">
        <v>244</v>
      </c>
      <c r="B8" s="55"/>
      <c r="C8" s="55"/>
      <c r="D8" s="55"/>
      <c r="E8" s="102">
        <v>43164</v>
      </c>
      <c r="F8" s="98"/>
      <c r="G8" s="55"/>
      <c r="H8" s="98">
        <v>134430</v>
      </c>
    </row>
    <row r="9" spans="1:8">
      <c r="A9" s="55" t="s">
        <v>255</v>
      </c>
      <c r="B9" s="55"/>
      <c r="C9" s="55"/>
      <c r="D9" s="55"/>
      <c r="E9" s="55"/>
      <c r="F9" s="98"/>
      <c r="G9" s="55"/>
      <c r="H9" s="98"/>
    </row>
    <row r="10" spans="1:8">
      <c r="A10" s="105"/>
      <c r="B10" s="55" t="s">
        <v>64</v>
      </c>
      <c r="C10" s="102">
        <v>43154</v>
      </c>
      <c r="D10" s="102">
        <v>43161</v>
      </c>
      <c r="E10" s="102">
        <v>43178</v>
      </c>
      <c r="F10" s="98"/>
      <c r="G10" s="55"/>
      <c r="H10" s="98"/>
    </row>
    <row r="11" spans="1:8" ht="30">
      <c r="A11" s="107" t="s">
        <v>256</v>
      </c>
      <c r="B11" s="107" t="s">
        <v>261</v>
      </c>
      <c r="C11" s="55"/>
      <c r="D11" s="55"/>
      <c r="E11" s="55"/>
      <c r="F11" s="98">
        <v>19000</v>
      </c>
      <c r="G11" s="55">
        <v>26.5</v>
      </c>
      <c r="H11" s="55">
        <f>F11*G11</f>
        <v>503500</v>
      </c>
    </row>
    <row r="12" spans="1:8">
      <c r="A12" s="107"/>
      <c r="B12" s="107" t="s">
        <v>262</v>
      </c>
      <c r="C12" s="55"/>
      <c r="D12" s="55"/>
      <c r="E12" s="55"/>
      <c r="F12" s="98">
        <v>28000</v>
      </c>
      <c r="G12" s="55">
        <v>39.200000000000003</v>
      </c>
      <c r="H12" s="55">
        <f>F12*G12</f>
        <v>1097600</v>
      </c>
    </row>
    <row r="13" spans="1:8">
      <c r="A13" s="286" t="s">
        <v>176</v>
      </c>
      <c r="B13" s="287"/>
      <c r="C13" s="55"/>
      <c r="D13" s="55"/>
      <c r="E13" s="55"/>
      <c r="F13" s="98"/>
      <c r="G13" s="55"/>
      <c r="H13" s="98">
        <f>SUM(H11:H12)</f>
        <v>1601100</v>
      </c>
    </row>
    <row r="14" spans="1:8" ht="30">
      <c r="A14" s="107" t="s">
        <v>257</v>
      </c>
      <c r="B14" s="107" t="s">
        <v>260</v>
      </c>
      <c r="C14" s="55"/>
      <c r="D14" s="55"/>
      <c r="E14" s="55"/>
      <c r="F14" s="98">
        <v>60000</v>
      </c>
      <c r="G14" s="55">
        <f>H14/F14</f>
        <v>25</v>
      </c>
      <c r="H14" s="98">
        <v>1500000</v>
      </c>
    </row>
    <row r="15" spans="1:8">
      <c r="A15" s="107" t="s">
        <v>258</v>
      </c>
      <c r="B15" s="107" t="s">
        <v>263</v>
      </c>
      <c r="C15" s="55"/>
      <c r="D15" s="55"/>
      <c r="E15" s="55"/>
      <c r="F15" s="98">
        <f>H15/G15</f>
        <v>5000</v>
      </c>
      <c r="G15" s="55">
        <v>7.5</v>
      </c>
      <c r="H15" s="98">
        <v>37500</v>
      </c>
    </row>
    <row r="16" spans="1:8">
      <c r="A16" s="107" t="s">
        <v>259</v>
      </c>
      <c r="B16" s="104"/>
      <c r="C16" s="55"/>
      <c r="D16" s="55"/>
      <c r="E16" s="55"/>
      <c r="F16" s="98"/>
      <c r="G16" s="55"/>
      <c r="H16" s="98"/>
    </row>
    <row r="17" spans="1:8">
      <c r="A17" s="108"/>
      <c r="B17" s="55" t="s">
        <v>264</v>
      </c>
      <c r="C17" s="102">
        <v>43154</v>
      </c>
      <c r="D17" s="102">
        <v>43161</v>
      </c>
      <c r="E17" s="102">
        <v>43178</v>
      </c>
      <c r="F17" s="98"/>
      <c r="G17" s="55"/>
      <c r="H17" s="98"/>
    </row>
    <row r="18" spans="1:8" ht="30">
      <c r="A18" s="107" t="s">
        <v>257</v>
      </c>
      <c r="B18" s="104"/>
      <c r="C18" s="55"/>
      <c r="D18" s="55"/>
      <c r="E18" s="55"/>
      <c r="F18" s="98"/>
      <c r="G18" s="55"/>
      <c r="H18" s="98"/>
    </row>
    <row r="19" spans="1:8">
      <c r="A19" s="107" t="s">
        <v>265</v>
      </c>
      <c r="B19" s="104"/>
      <c r="C19" s="55"/>
      <c r="D19" s="55"/>
      <c r="E19" s="55"/>
      <c r="F19" s="98">
        <v>57</v>
      </c>
      <c r="G19" s="55">
        <f>H19/F19</f>
        <v>6300</v>
      </c>
      <c r="H19" s="109">
        <v>359100</v>
      </c>
    </row>
    <row r="20" spans="1:8" ht="14.25" customHeight="1">
      <c r="A20" s="107" t="s">
        <v>266</v>
      </c>
      <c r="B20" s="104"/>
      <c r="C20" s="55"/>
      <c r="D20" s="55"/>
      <c r="E20" s="55"/>
      <c r="F20" s="98"/>
      <c r="G20" s="55"/>
      <c r="H20" s="98"/>
    </row>
    <row r="21" spans="1:8" ht="14.25" customHeight="1">
      <c r="A21" s="288" t="s">
        <v>267</v>
      </c>
      <c r="B21" s="289"/>
      <c r="C21" s="102">
        <v>43165</v>
      </c>
      <c r="D21" s="102">
        <v>43172</v>
      </c>
      <c r="E21" s="55"/>
      <c r="F21" s="98"/>
      <c r="G21" s="55"/>
      <c r="H21" s="98"/>
    </row>
    <row r="22" spans="1:8" ht="14.25" customHeight="1">
      <c r="A22" s="110"/>
      <c r="B22" s="104"/>
      <c r="C22" s="55"/>
      <c r="D22" s="55"/>
      <c r="E22" s="55"/>
      <c r="F22" s="98"/>
      <c r="G22" s="55"/>
      <c r="H22" s="98"/>
    </row>
    <row r="23" spans="1:8" ht="30">
      <c r="A23" s="106" t="s">
        <v>245</v>
      </c>
      <c r="B23" s="98" t="s">
        <v>246</v>
      </c>
      <c r="C23" s="103">
        <v>43153</v>
      </c>
      <c r="D23" s="103">
        <v>43154</v>
      </c>
      <c r="E23" s="103">
        <v>43154</v>
      </c>
      <c r="F23" s="98"/>
      <c r="G23" s="55"/>
      <c r="H23" s="98">
        <v>746400</v>
      </c>
    </row>
    <row r="24" spans="1:8">
      <c r="A24" s="55" t="s">
        <v>245</v>
      </c>
      <c r="B24" s="55" t="s">
        <v>247</v>
      </c>
      <c r="C24" s="102">
        <v>43151</v>
      </c>
      <c r="D24" s="102">
        <v>43152</v>
      </c>
      <c r="E24" s="102">
        <v>43152</v>
      </c>
      <c r="F24" s="98"/>
      <c r="G24" s="55"/>
      <c r="H24" s="98">
        <v>251600</v>
      </c>
    </row>
    <row r="25" spans="1:8" ht="30">
      <c r="A25" s="55" t="s">
        <v>248</v>
      </c>
      <c r="B25" s="98" t="s">
        <v>249</v>
      </c>
      <c r="C25" s="103">
        <v>43154</v>
      </c>
      <c r="D25" s="103">
        <v>43157</v>
      </c>
      <c r="E25" s="103">
        <v>43157</v>
      </c>
      <c r="F25" s="98"/>
      <c r="G25" s="55"/>
      <c r="H25" s="98">
        <v>254000</v>
      </c>
    </row>
    <row r="26" spans="1:8">
      <c r="A26" s="55" t="s">
        <v>268</v>
      </c>
      <c r="B26" s="98" t="s">
        <v>269</v>
      </c>
      <c r="C26" s="103">
        <v>43165</v>
      </c>
      <c r="D26" s="103">
        <v>43166</v>
      </c>
      <c r="E26" s="103"/>
      <c r="F26" s="98">
        <v>900</v>
      </c>
      <c r="G26" s="55">
        <v>400</v>
      </c>
      <c r="H26" s="55">
        <f>F26*G26</f>
        <v>360000</v>
      </c>
    </row>
    <row r="27" spans="1:8">
      <c r="A27" s="100"/>
      <c r="B27" s="111"/>
      <c r="C27" s="112"/>
      <c r="D27" s="112"/>
      <c r="E27" s="112"/>
      <c r="F27" s="111"/>
      <c r="G27" s="100"/>
      <c r="H27" s="100"/>
    </row>
    <row r="28" spans="1:8">
      <c r="A28" s="285" t="s">
        <v>240</v>
      </c>
      <c r="B28" s="285"/>
      <c r="C28" s="285"/>
      <c r="D28" s="285"/>
      <c r="E28" s="285"/>
      <c r="F28" s="285"/>
      <c r="G28" s="285"/>
      <c r="H28" s="285"/>
    </row>
    <row r="29" spans="1:8">
      <c r="A29" s="99"/>
      <c r="B29" s="55" t="s">
        <v>153</v>
      </c>
      <c r="C29" s="113">
        <v>43132</v>
      </c>
      <c r="D29" s="113">
        <v>43139</v>
      </c>
      <c r="E29" s="284" t="s">
        <v>270</v>
      </c>
      <c r="F29" s="284"/>
      <c r="G29" s="284"/>
      <c r="H29" s="99"/>
    </row>
    <row r="30" spans="1:8">
      <c r="A30" s="99"/>
      <c r="B30" s="55" t="s">
        <v>238</v>
      </c>
      <c r="C30" s="113">
        <v>43136</v>
      </c>
      <c r="D30" s="113">
        <v>43143</v>
      </c>
      <c r="E30" s="284" t="s">
        <v>270</v>
      </c>
      <c r="F30" s="284"/>
      <c r="G30" s="284"/>
      <c r="H30" s="99"/>
    </row>
    <row r="31" spans="1:8">
      <c r="A31" s="55" t="s">
        <v>236</v>
      </c>
      <c r="B31" s="55" t="s">
        <v>71</v>
      </c>
      <c r="C31" s="113">
        <v>43136</v>
      </c>
      <c r="D31" s="113">
        <v>43143</v>
      </c>
      <c r="E31" s="102">
        <v>43157</v>
      </c>
      <c r="F31" s="55">
        <v>190</v>
      </c>
      <c r="G31" s="55">
        <v>26300</v>
      </c>
      <c r="H31" s="55">
        <f>F31*G31</f>
        <v>4997000</v>
      </c>
    </row>
    <row r="32" spans="1:8">
      <c r="A32" s="55" t="s">
        <v>237</v>
      </c>
      <c r="B32" s="55" t="s">
        <v>153</v>
      </c>
      <c r="C32" s="113">
        <v>43145</v>
      </c>
      <c r="D32" s="113">
        <v>43152</v>
      </c>
      <c r="E32" s="102">
        <v>43164</v>
      </c>
      <c r="F32" s="55">
        <v>440</v>
      </c>
      <c r="G32" s="55">
        <v>22000</v>
      </c>
      <c r="H32" s="55">
        <f t="shared" ref="H32:H33" si="1">F32*G32</f>
        <v>9680000</v>
      </c>
    </row>
    <row r="33" spans="1:8">
      <c r="A33" s="55" t="s">
        <v>239</v>
      </c>
      <c r="B33" s="55" t="s">
        <v>238</v>
      </c>
      <c r="C33" s="113">
        <v>43145</v>
      </c>
      <c r="D33" s="113">
        <v>43152</v>
      </c>
      <c r="E33" s="102">
        <v>43164</v>
      </c>
      <c r="F33" s="55">
        <v>2000</v>
      </c>
      <c r="G33" s="55">
        <v>650</v>
      </c>
      <c r="H33" s="55">
        <f t="shared" si="1"/>
        <v>1300000</v>
      </c>
    </row>
    <row r="34" spans="1:8">
      <c r="A34" s="55"/>
      <c r="B34" s="55" t="s">
        <v>271</v>
      </c>
      <c r="C34" s="113">
        <v>43165</v>
      </c>
      <c r="D34" s="113">
        <v>43172</v>
      </c>
      <c r="E34" s="55"/>
      <c r="F34" s="55"/>
      <c r="G34" s="55"/>
      <c r="H34" s="55"/>
    </row>
  </sheetData>
  <mergeCells count="6">
    <mergeCell ref="E30:G30"/>
    <mergeCell ref="A28:H28"/>
    <mergeCell ref="A2:H2"/>
    <mergeCell ref="A13:B13"/>
    <mergeCell ref="A21:B21"/>
    <mergeCell ref="E29:G2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1"/>
  <sheetViews>
    <sheetView topLeftCell="A61" workbookViewId="0">
      <selection activeCell="C2" sqref="C2"/>
    </sheetView>
  </sheetViews>
  <sheetFormatPr defaultRowHeight="15"/>
  <cols>
    <col min="2" max="2" width="26.5703125" customWidth="1"/>
    <col min="3" max="3" width="19.28515625" style="42" customWidth="1"/>
    <col min="4" max="4" width="12.7109375" customWidth="1"/>
    <col min="5" max="5" width="20.140625" customWidth="1"/>
  </cols>
  <sheetData>
    <row r="1" spans="1:5" ht="48.75" customHeight="1">
      <c r="A1" s="115" t="s">
        <v>272</v>
      </c>
      <c r="B1" s="290" t="s">
        <v>274</v>
      </c>
      <c r="C1" s="115" t="s">
        <v>275</v>
      </c>
      <c r="D1" s="115" t="s">
        <v>277</v>
      </c>
      <c r="E1" s="115" t="s">
        <v>278</v>
      </c>
    </row>
    <row r="2" spans="1:5" ht="51">
      <c r="A2" s="115" t="s">
        <v>273</v>
      </c>
      <c r="B2" s="290"/>
      <c r="C2" s="115" t="s">
        <v>276</v>
      </c>
      <c r="D2" s="115" t="s">
        <v>276</v>
      </c>
      <c r="E2" s="115" t="s">
        <v>279</v>
      </c>
    </row>
    <row r="3" spans="1:5">
      <c r="A3" s="116">
        <v>1</v>
      </c>
      <c r="B3" s="116">
        <v>2</v>
      </c>
      <c r="C3" s="125">
        <v>3</v>
      </c>
      <c r="D3" s="116">
        <v>4</v>
      </c>
      <c r="E3" s="116" t="s">
        <v>280</v>
      </c>
    </row>
    <row r="4" spans="1:5" ht="15.75" customHeight="1">
      <c r="A4" s="114">
        <v>1</v>
      </c>
      <c r="B4" s="119" t="s">
        <v>281</v>
      </c>
      <c r="C4" s="126" t="s">
        <v>345</v>
      </c>
      <c r="D4" s="122"/>
      <c r="E4" s="126" t="s">
        <v>345</v>
      </c>
    </row>
    <row r="5" spans="1:5" ht="24">
      <c r="A5" s="114">
        <v>2</v>
      </c>
      <c r="B5" s="119" t="s">
        <v>282</v>
      </c>
      <c r="C5" s="126" t="s">
        <v>346</v>
      </c>
      <c r="D5" s="122"/>
      <c r="E5" s="126" t="s">
        <v>346</v>
      </c>
    </row>
    <row r="6" spans="1:5" ht="17.25">
      <c r="A6" s="114">
        <v>3</v>
      </c>
      <c r="B6" s="119" t="s">
        <v>92</v>
      </c>
      <c r="C6" s="126" t="s">
        <v>347</v>
      </c>
      <c r="D6" s="122"/>
      <c r="E6" s="126" t="s">
        <v>347</v>
      </c>
    </row>
    <row r="7" spans="1:5" ht="17.25">
      <c r="A7" s="114">
        <v>4</v>
      </c>
      <c r="B7" s="119" t="s">
        <v>283</v>
      </c>
      <c r="C7" s="126" t="s">
        <v>347</v>
      </c>
      <c r="D7" s="122"/>
      <c r="E7" s="126" t="s">
        <v>347</v>
      </c>
    </row>
    <row r="8" spans="1:5" ht="17.25">
      <c r="A8" s="114">
        <v>5</v>
      </c>
      <c r="B8" s="119" t="s">
        <v>284</v>
      </c>
      <c r="C8" s="126" t="s">
        <v>347</v>
      </c>
      <c r="D8" s="122"/>
      <c r="E8" s="126" t="s">
        <v>347</v>
      </c>
    </row>
    <row r="9" spans="1:5" ht="24">
      <c r="A9" s="114">
        <v>6</v>
      </c>
      <c r="B9" s="119" t="s">
        <v>285</v>
      </c>
      <c r="C9" s="126" t="s">
        <v>348</v>
      </c>
      <c r="D9" s="122"/>
      <c r="E9" s="126" t="s">
        <v>348</v>
      </c>
    </row>
    <row r="10" spans="1:5" ht="24">
      <c r="A10" s="114">
        <v>7</v>
      </c>
      <c r="B10" s="119" t="s">
        <v>286</v>
      </c>
      <c r="C10" s="126" t="s">
        <v>349</v>
      </c>
      <c r="D10" s="122"/>
      <c r="E10" s="126" t="s">
        <v>349</v>
      </c>
    </row>
    <row r="11" spans="1:5" ht="24.75">
      <c r="A11" s="114">
        <v>8</v>
      </c>
      <c r="B11" s="120" t="s">
        <v>287</v>
      </c>
      <c r="C11" s="126" t="s">
        <v>350</v>
      </c>
      <c r="D11" s="122"/>
      <c r="E11" s="126" t="s">
        <v>350</v>
      </c>
    </row>
    <row r="12" spans="1:5" ht="36">
      <c r="A12" s="114">
        <v>9</v>
      </c>
      <c r="B12" s="119" t="s">
        <v>288</v>
      </c>
      <c r="C12" s="126" t="s">
        <v>351</v>
      </c>
      <c r="D12" s="122"/>
      <c r="E12" s="126" t="s">
        <v>351</v>
      </c>
    </row>
    <row r="13" spans="1:5" ht="24">
      <c r="A13" s="114">
        <v>10</v>
      </c>
      <c r="B13" s="119" t="s">
        <v>289</v>
      </c>
      <c r="C13" s="126" t="s">
        <v>352</v>
      </c>
      <c r="D13" s="122"/>
      <c r="E13" s="126" t="s">
        <v>352</v>
      </c>
    </row>
    <row r="14" spans="1:5" ht="36">
      <c r="A14" s="114">
        <v>11</v>
      </c>
      <c r="B14" s="119" t="s">
        <v>290</v>
      </c>
      <c r="C14" s="126" t="s">
        <v>353</v>
      </c>
      <c r="D14" s="122"/>
      <c r="E14" s="126" t="s">
        <v>353</v>
      </c>
    </row>
    <row r="15" spans="1:5" ht="24">
      <c r="A15" s="114">
        <v>12</v>
      </c>
      <c r="B15" s="119" t="s">
        <v>291</v>
      </c>
      <c r="C15" s="126" t="s">
        <v>354</v>
      </c>
      <c r="D15" s="122"/>
      <c r="E15" s="126" t="s">
        <v>354</v>
      </c>
    </row>
    <row r="16" spans="1:5" ht="24">
      <c r="A16" s="114">
        <v>13</v>
      </c>
      <c r="B16" s="119" t="s">
        <v>292</v>
      </c>
      <c r="C16" s="126" t="s">
        <v>355</v>
      </c>
      <c r="D16" s="122"/>
      <c r="E16" s="126" t="s">
        <v>355</v>
      </c>
    </row>
    <row r="17" spans="1:5" ht="27.75" customHeight="1">
      <c r="A17" s="114">
        <v>14</v>
      </c>
      <c r="B17" s="119" t="s">
        <v>293</v>
      </c>
      <c r="C17" s="126" t="s">
        <v>356</v>
      </c>
      <c r="D17" s="122"/>
      <c r="E17" s="126" t="s">
        <v>356</v>
      </c>
    </row>
    <row r="18" spans="1:5" ht="17.25">
      <c r="A18" s="114">
        <v>15</v>
      </c>
      <c r="B18" s="119" t="s">
        <v>294</v>
      </c>
      <c r="C18" s="126" t="s">
        <v>357</v>
      </c>
      <c r="D18" s="122"/>
      <c r="E18" s="126" t="s">
        <v>357</v>
      </c>
    </row>
    <row r="19" spans="1:5" ht="24.75">
      <c r="A19" s="114">
        <v>16</v>
      </c>
      <c r="B19" s="119" t="s">
        <v>295</v>
      </c>
      <c r="C19" s="126" t="s">
        <v>358</v>
      </c>
      <c r="D19" s="122"/>
      <c r="E19" s="126" t="s">
        <v>358</v>
      </c>
    </row>
    <row r="20" spans="1:5" ht="17.25">
      <c r="A20" s="114">
        <v>17</v>
      </c>
      <c r="B20" s="119" t="s">
        <v>296</v>
      </c>
      <c r="C20" s="126" t="s">
        <v>357</v>
      </c>
      <c r="D20" s="122"/>
      <c r="E20" s="126" t="s">
        <v>357</v>
      </c>
    </row>
    <row r="21" spans="1:5" ht="17.25">
      <c r="A21" s="114">
        <v>18</v>
      </c>
      <c r="B21" s="119" t="s">
        <v>297</v>
      </c>
      <c r="C21" s="126" t="s">
        <v>358</v>
      </c>
      <c r="D21" s="122"/>
      <c r="E21" s="126" t="s">
        <v>358</v>
      </c>
    </row>
    <row r="22" spans="1:5" ht="24.75">
      <c r="A22" s="114">
        <v>19</v>
      </c>
      <c r="B22" s="119" t="s">
        <v>298</v>
      </c>
      <c r="C22" s="126" t="s">
        <v>359</v>
      </c>
      <c r="D22" s="122"/>
      <c r="E22" s="126" t="s">
        <v>359</v>
      </c>
    </row>
    <row r="23" spans="1:5" ht="17.25">
      <c r="A23" s="114">
        <v>20</v>
      </c>
      <c r="B23" s="119" t="s">
        <v>299</v>
      </c>
      <c r="C23" s="126" t="s">
        <v>347</v>
      </c>
      <c r="D23" s="122"/>
      <c r="E23" s="126" t="s">
        <v>347</v>
      </c>
    </row>
    <row r="24" spans="1:5" ht="17.25">
      <c r="A24" s="114">
        <v>21</v>
      </c>
      <c r="B24" s="119" t="s">
        <v>300</v>
      </c>
      <c r="C24" s="126" t="s">
        <v>360</v>
      </c>
      <c r="D24" s="122"/>
      <c r="E24" s="126" t="s">
        <v>360</v>
      </c>
    </row>
    <row r="25" spans="1:5" ht="17.25">
      <c r="A25" s="114">
        <v>22</v>
      </c>
      <c r="B25" s="119" t="s">
        <v>301</v>
      </c>
      <c r="C25" s="126" t="s">
        <v>358</v>
      </c>
      <c r="D25" s="122"/>
      <c r="E25" s="126" t="s">
        <v>358</v>
      </c>
    </row>
    <row r="26" spans="1:5" ht="17.25">
      <c r="A26" s="114">
        <v>23</v>
      </c>
      <c r="B26" s="119" t="s">
        <v>302</v>
      </c>
      <c r="C26" s="126" t="s">
        <v>361</v>
      </c>
      <c r="D26" s="122"/>
      <c r="E26" s="126" t="s">
        <v>361</v>
      </c>
    </row>
    <row r="27" spans="1:5" ht="24">
      <c r="A27" s="114">
        <v>24</v>
      </c>
      <c r="B27" s="119" t="s">
        <v>303</v>
      </c>
      <c r="C27" s="126" t="s">
        <v>355</v>
      </c>
      <c r="D27" s="122"/>
      <c r="E27" s="126" t="s">
        <v>355</v>
      </c>
    </row>
    <row r="28" spans="1:5" ht="24">
      <c r="A28" s="114">
        <v>25</v>
      </c>
      <c r="B28" s="119" t="s">
        <v>109</v>
      </c>
      <c r="C28" s="126" t="s">
        <v>362</v>
      </c>
      <c r="D28" s="122"/>
      <c r="E28" s="126" t="s">
        <v>362</v>
      </c>
    </row>
    <row r="29" spans="1:5" ht="24">
      <c r="A29" s="114">
        <v>26</v>
      </c>
      <c r="B29" s="119" t="s">
        <v>304</v>
      </c>
      <c r="C29" s="126" t="s">
        <v>349</v>
      </c>
      <c r="D29" s="122"/>
      <c r="E29" s="126" t="s">
        <v>349</v>
      </c>
    </row>
    <row r="30" spans="1:5" ht="36.75">
      <c r="A30" s="114">
        <v>27</v>
      </c>
      <c r="B30" s="119" t="s">
        <v>305</v>
      </c>
      <c r="C30" s="126" t="s">
        <v>363</v>
      </c>
      <c r="D30" s="122"/>
      <c r="E30" s="126" t="s">
        <v>363</v>
      </c>
    </row>
    <row r="31" spans="1:5" ht="24.75">
      <c r="A31" s="114">
        <v>28</v>
      </c>
      <c r="B31" s="119" t="s">
        <v>306</v>
      </c>
      <c r="C31" s="126" t="s">
        <v>364</v>
      </c>
      <c r="D31" s="122"/>
      <c r="E31" s="126" t="s">
        <v>364</v>
      </c>
    </row>
    <row r="32" spans="1:5" ht="24.75">
      <c r="A32" s="118">
        <v>29</v>
      </c>
      <c r="B32" s="121" t="s">
        <v>307</v>
      </c>
      <c r="C32" s="126" t="s">
        <v>365</v>
      </c>
      <c r="D32" s="123"/>
      <c r="E32" s="126" t="s">
        <v>365</v>
      </c>
    </row>
    <row r="33" spans="1:5" ht="24.75">
      <c r="A33" s="118">
        <v>30</v>
      </c>
      <c r="B33" s="121" t="s">
        <v>308</v>
      </c>
      <c r="C33" s="126" t="s">
        <v>366</v>
      </c>
      <c r="D33" s="123"/>
      <c r="E33" s="126" t="s">
        <v>366</v>
      </c>
    </row>
    <row r="34" spans="1:5" ht="24.75">
      <c r="A34" s="118">
        <v>31</v>
      </c>
      <c r="B34" s="121" t="s">
        <v>309</v>
      </c>
      <c r="C34" s="126" t="s">
        <v>367</v>
      </c>
      <c r="D34" s="124"/>
      <c r="E34" s="126" t="s">
        <v>367</v>
      </c>
    </row>
    <row r="35" spans="1:5">
      <c r="A35" s="118">
        <v>32</v>
      </c>
      <c r="B35" s="121" t="s">
        <v>310</v>
      </c>
      <c r="C35" s="126" t="s">
        <v>368</v>
      </c>
      <c r="D35" s="124"/>
      <c r="E35" s="126" t="s">
        <v>368</v>
      </c>
    </row>
    <row r="36" spans="1:5" ht="24">
      <c r="A36" s="118">
        <v>33</v>
      </c>
      <c r="B36" s="121" t="s">
        <v>311</v>
      </c>
      <c r="C36" s="126" t="s">
        <v>355</v>
      </c>
      <c r="D36" s="124"/>
      <c r="E36" s="126" t="s">
        <v>355</v>
      </c>
    </row>
    <row r="37" spans="1:5">
      <c r="A37" s="118">
        <v>34</v>
      </c>
      <c r="B37" s="121" t="s">
        <v>312</v>
      </c>
      <c r="C37" s="126" t="s">
        <v>366</v>
      </c>
      <c r="D37" s="124"/>
      <c r="E37" s="126" t="s">
        <v>366</v>
      </c>
    </row>
    <row r="38" spans="1:5" ht="33" customHeight="1">
      <c r="A38" s="118">
        <v>35</v>
      </c>
      <c r="B38" s="121" t="s">
        <v>313</v>
      </c>
      <c r="C38" s="126" t="s">
        <v>355</v>
      </c>
      <c r="D38" s="124"/>
      <c r="E38" s="126" t="s">
        <v>355</v>
      </c>
    </row>
    <row r="39" spans="1:5">
      <c r="A39" s="118">
        <v>36</v>
      </c>
      <c r="B39" s="121" t="s">
        <v>314</v>
      </c>
      <c r="C39" s="126" t="s">
        <v>369</v>
      </c>
      <c r="D39" s="124"/>
      <c r="E39" s="126" t="s">
        <v>369</v>
      </c>
    </row>
    <row r="40" spans="1:5" ht="36" customHeight="1">
      <c r="A40" s="118">
        <v>37</v>
      </c>
      <c r="B40" s="121" t="s">
        <v>315</v>
      </c>
      <c r="C40" s="126" t="s">
        <v>370</v>
      </c>
      <c r="D40" s="124"/>
      <c r="E40" s="126" t="s">
        <v>370</v>
      </c>
    </row>
    <row r="41" spans="1:5" ht="24.75">
      <c r="A41" s="118">
        <v>38</v>
      </c>
      <c r="B41" s="121" t="s">
        <v>316</v>
      </c>
      <c r="C41" s="126" t="s">
        <v>371</v>
      </c>
      <c r="D41" s="124"/>
      <c r="E41" s="126" t="s">
        <v>371</v>
      </c>
    </row>
    <row r="42" spans="1:5" ht="19.5" customHeight="1">
      <c r="A42" s="118">
        <v>39</v>
      </c>
      <c r="B42" s="121" t="s">
        <v>109</v>
      </c>
      <c r="C42" s="126" t="s">
        <v>372</v>
      </c>
      <c r="D42" s="124"/>
      <c r="E42" s="126" t="s">
        <v>372</v>
      </c>
    </row>
    <row r="43" spans="1:5" ht="28.5" customHeight="1">
      <c r="A43" s="118">
        <v>40</v>
      </c>
      <c r="B43" s="121" t="s">
        <v>317</v>
      </c>
      <c r="C43" s="126" t="s">
        <v>373</v>
      </c>
      <c r="D43" s="124"/>
      <c r="E43" s="126" t="s">
        <v>373</v>
      </c>
    </row>
    <row r="44" spans="1:5" ht="21" customHeight="1">
      <c r="A44" s="118">
        <v>41</v>
      </c>
      <c r="B44" s="121" t="s">
        <v>318</v>
      </c>
      <c r="C44" s="126" t="s">
        <v>374</v>
      </c>
      <c r="D44" s="124"/>
      <c r="E44" s="126" t="s">
        <v>374</v>
      </c>
    </row>
    <row r="45" spans="1:5" ht="26.25" customHeight="1">
      <c r="A45" s="118">
        <v>42</v>
      </c>
      <c r="B45" s="121" t="s">
        <v>319</v>
      </c>
      <c r="C45" s="126" t="s">
        <v>375</v>
      </c>
      <c r="D45" s="124"/>
      <c r="E45" s="126" t="s">
        <v>375</v>
      </c>
    </row>
    <row r="46" spans="1:5" ht="24">
      <c r="A46" s="118">
        <v>43</v>
      </c>
      <c r="B46" s="121" t="s">
        <v>320</v>
      </c>
      <c r="C46" s="126" t="s">
        <v>375</v>
      </c>
      <c r="D46" s="124"/>
      <c r="E46" s="126" t="s">
        <v>375</v>
      </c>
    </row>
    <row r="47" spans="1:5" ht="24.75">
      <c r="A47" s="118">
        <v>44</v>
      </c>
      <c r="B47" s="121" t="s">
        <v>321</v>
      </c>
      <c r="C47" s="126" t="s">
        <v>376</v>
      </c>
      <c r="D47" s="124"/>
      <c r="E47" s="126" t="s">
        <v>376</v>
      </c>
    </row>
    <row r="48" spans="1:5" ht="24.75">
      <c r="A48" s="118">
        <v>45</v>
      </c>
      <c r="B48" s="121" t="s">
        <v>322</v>
      </c>
      <c r="C48" s="126" t="s">
        <v>369</v>
      </c>
      <c r="D48" s="124"/>
      <c r="E48" s="126" t="s">
        <v>369</v>
      </c>
    </row>
    <row r="49" spans="1:5">
      <c r="A49" s="118">
        <v>46</v>
      </c>
      <c r="B49" s="121" t="s">
        <v>323</v>
      </c>
      <c r="C49" s="126" t="s">
        <v>377</v>
      </c>
      <c r="D49" s="124"/>
      <c r="E49" s="126" t="s">
        <v>377</v>
      </c>
    </row>
    <row r="50" spans="1:5">
      <c r="A50" s="118">
        <v>47</v>
      </c>
      <c r="B50" s="121" t="s">
        <v>324</v>
      </c>
      <c r="C50" s="126" t="s">
        <v>378</v>
      </c>
      <c r="D50" s="124"/>
      <c r="E50" s="126" t="s">
        <v>378</v>
      </c>
    </row>
    <row r="51" spans="1:5">
      <c r="A51" s="118">
        <v>48</v>
      </c>
      <c r="B51" s="121" t="s">
        <v>325</v>
      </c>
      <c r="C51" s="126" t="s">
        <v>377</v>
      </c>
      <c r="D51" s="124"/>
      <c r="E51" s="126" t="s">
        <v>377</v>
      </c>
    </row>
    <row r="52" spans="1:5">
      <c r="A52" s="118">
        <v>49</v>
      </c>
      <c r="B52" s="121" t="s">
        <v>326</v>
      </c>
      <c r="C52" s="126" t="s">
        <v>377</v>
      </c>
      <c r="D52" s="124"/>
      <c r="E52" s="126" t="s">
        <v>377</v>
      </c>
    </row>
    <row r="53" spans="1:5">
      <c r="A53" s="118">
        <v>50</v>
      </c>
      <c r="B53" s="121" t="s">
        <v>325</v>
      </c>
      <c r="C53" s="126" t="s">
        <v>361</v>
      </c>
      <c r="D53" s="124"/>
      <c r="E53" s="126" t="s">
        <v>361</v>
      </c>
    </row>
    <row r="54" spans="1:5" ht="24">
      <c r="A54" s="118">
        <v>51</v>
      </c>
      <c r="B54" s="121" t="s">
        <v>327</v>
      </c>
      <c r="C54" s="126" t="s">
        <v>379</v>
      </c>
      <c r="D54" s="124"/>
      <c r="E54" s="126" t="s">
        <v>379</v>
      </c>
    </row>
    <row r="55" spans="1:5">
      <c r="A55" s="118">
        <v>52</v>
      </c>
      <c r="B55" s="121" t="s">
        <v>328</v>
      </c>
      <c r="C55" s="126" t="s">
        <v>360</v>
      </c>
      <c r="D55" s="124"/>
      <c r="E55" s="126" t="s">
        <v>360</v>
      </c>
    </row>
    <row r="56" spans="1:5" ht="24">
      <c r="A56" s="118">
        <v>53</v>
      </c>
      <c r="B56" s="121" t="s">
        <v>329</v>
      </c>
      <c r="C56" s="126" t="s">
        <v>380</v>
      </c>
      <c r="D56" s="124"/>
      <c r="E56" s="126" t="s">
        <v>380</v>
      </c>
    </row>
    <row r="57" spans="1:5" ht="24">
      <c r="A57" s="118">
        <v>54</v>
      </c>
      <c r="B57" s="121" t="s">
        <v>330</v>
      </c>
      <c r="C57" s="126" t="s">
        <v>380</v>
      </c>
      <c r="D57" s="124"/>
      <c r="E57" s="126" t="s">
        <v>380</v>
      </c>
    </row>
    <row r="58" spans="1:5">
      <c r="A58" s="118">
        <v>55</v>
      </c>
      <c r="B58" s="121" t="s">
        <v>331</v>
      </c>
      <c r="C58" s="126" t="s">
        <v>345</v>
      </c>
      <c r="D58" s="124"/>
      <c r="E58" s="126" t="s">
        <v>345</v>
      </c>
    </row>
    <row r="59" spans="1:5" ht="24">
      <c r="A59" s="118">
        <v>56</v>
      </c>
      <c r="B59" s="121" t="s">
        <v>332</v>
      </c>
      <c r="C59" s="126" t="s">
        <v>381</v>
      </c>
      <c r="D59" s="124"/>
      <c r="E59" s="126" t="s">
        <v>381</v>
      </c>
    </row>
    <row r="60" spans="1:5">
      <c r="A60" s="118">
        <v>57</v>
      </c>
      <c r="B60" s="121" t="s">
        <v>333</v>
      </c>
      <c r="C60" s="126" t="s">
        <v>382</v>
      </c>
      <c r="D60" s="124"/>
      <c r="E60" s="126" t="s">
        <v>382</v>
      </c>
    </row>
    <row r="61" spans="1:5" ht="24">
      <c r="A61" s="118">
        <v>58</v>
      </c>
      <c r="B61" s="121" t="s">
        <v>334</v>
      </c>
      <c r="C61" s="126" t="s">
        <v>376</v>
      </c>
      <c r="D61" s="124"/>
      <c r="E61" s="126" t="s">
        <v>376</v>
      </c>
    </row>
    <row r="62" spans="1:5">
      <c r="A62" s="118">
        <v>59</v>
      </c>
      <c r="B62" s="121" t="s">
        <v>335</v>
      </c>
      <c r="C62" s="126" t="s">
        <v>383</v>
      </c>
      <c r="D62" s="124"/>
      <c r="E62" s="126" t="s">
        <v>383</v>
      </c>
    </row>
    <row r="63" spans="1:5" ht="24">
      <c r="A63" s="118">
        <v>60</v>
      </c>
      <c r="B63" s="121" t="s">
        <v>336</v>
      </c>
      <c r="C63" s="126" t="s">
        <v>384</v>
      </c>
      <c r="D63" s="124"/>
      <c r="E63" s="126" t="s">
        <v>384</v>
      </c>
    </row>
    <row r="64" spans="1:5">
      <c r="A64" s="118">
        <v>61</v>
      </c>
      <c r="B64" s="121" t="s">
        <v>337</v>
      </c>
      <c r="C64" s="126" t="s">
        <v>369</v>
      </c>
      <c r="D64" s="124"/>
      <c r="E64" s="126" t="s">
        <v>369</v>
      </c>
    </row>
    <row r="65" spans="1:5">
      <c r="A65" s="118">
        <v>62</v>
      </c>
      <c r="B65" s="121" t="s">
        <v>338</v>
      </c>
      <c r="C65" s="126" t="s">
        <v>385</v>
      </c>
      <c r="D65" s="124"/>
      <c r="E65" s="126" t="s">
        <v>385</v>
      </c>
    </row>
    <row r="66" spans="1:5" ht="24.75">
      <c r="A66" s="118">
        <v>63</v>
      </c>
      <c r="B66" s="121" t="s">
        <v>339</v>
      </c>
      <c r="C66" s="126" t="s">
        <v>385</v>
      </c>
      <c r="D66" s="124"/>
      <c r="E66" s="126" t="s">
        <v>385</v>
      </c>
    </row>
    <row r="67" spans="1:5">
      <c r="A67" s="118">
        <v>64</v>
      </c>
      <c r="B67" s="121" t="s">
        <v>340</v>
      </c>
      <c r="C67" s="126" t="s">
        <v>359</v>
      </c>
      <c r="D67" s="124"/>
      <c r="E67" s="126" t="s">
        <v>359</v>
      </c>
    </row>
    <row r="68" spans="1:5">
      <c r="A68" s="118">
        <v>65</v>
      </c>
      <c r="B68" s="121" t="s">
        <v>341</v>
      </c>
      <c r="C68" s="126" t="s">
        <v>378</v>
      </c>
      <c r="D68" s="124"/>
      <c r="E68" s="126" t="s">
        <v>378</v>
      </c>
    </row>
    <row r="69" spans="1:5">
      <c r="A69" s="118">
        <v>66</v>
      </c>
      <c r="B69" s="121" t="s">
        <v>342</v>
      </c>
      <c r="C69" s="126" t="s">
        <v>386</v>
      </c>
      <c r="D69" s="124"/>
      <c r="E69" s="126" t="s">
        <v>386</v>
      </c>
    </row>
    <row r="70" spans="1:5">
      <c r="A70" s="118">
        <v>67</v>
      </c>
      <c r="B70" s="121" t="s">
        <v>343</v>
      </c>
      <c r="C70" s="126" t="s">
        <v>359</v>
      </c>
      <c r="D70" s="124"/>
      <c r="E70" s="126" t="s">
        <v>359</v>
      </c>
    </row>
    <row r="71" spans="1:5">
      <c r="A71" s="118">
        <v>68</v>
      </c>
      <c r="B71" s="121" t="s">
        <v>344</v>
      </c>
      <c r="C71" s="126" t="s">
        <v>387</v>
      </c>
      <c r="D71" s="124"/>
      <c r="E71" s="126" t="s">
        <v>387</v>
      </c>
    </row>
  </sheetData>
  <mergeCells count="1"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269"/>
  <sheetViews>
    <sheetView tabSelected="1" topLeftCell="A192" workbookViewId="0">
      <selection activeCell="J193" sqref="J193"/>
    </sheetView>
  </sheetViews>
  <sheetFormatPr defaultRowHeight="15"/>
  <cols>
    <col min="1" max="1" width="3.42578125" customWidth="1"/>
    <col min="2" max="2" width="3.85546875" customWidth="1"/>
    <col min="3" max="3" width="9.5703125" style="18" customWidth="1"/>
    <col min="4" max="4" width="23.42578125" style="42" customWidth="1"/>
    <col min="5" max="5" width="12.5703125" customWidth="1"/>
    <col min="6" max="6" width="10.28515625" customWidth="1"/>
    <col min="7" max="7" width="8" customWidth="1"/>
    <col min="8" max="8" width="8.85546875" customWidth="1"/>
    <col min="9" max="9" width="12.85546875" customWidth="1"/>
  </cols>
  <sheetData>
    <row r="1" spans="2:9">
      <c r="B1" s="1"/>
      <c r="C1" s="7"/>
      <c r="D1" s="1"/>
      <c r="E1" s="1"/>
      <c r="F1" s="1"/>
      <c r="G1" s="1"/>
      <c r="H1" s="1"/>
      <c r="I1" s="3" t="s">
        <v>11</v>
      </c>
    </row>
    <row r="2" spans="2:9">
      <c r="B2" s="1"/>
      <c r="C2" s="7"/>
      <c r="D2" s="1"/>
      <c r="E2" s="1"/>
      <c r="F2" s="1"/>
      <c r="G2" s="1"/>
      <c r="H2" s="1"/>
      <c r="I2" s="3" t="s">
        <v>29</v>
      </c>
    </row>
    <row r="3" spans="2:9">
      <c r="B3" s="1"/>
      <c r="C3" s="7"/>
      <c r="D3" s="1"/>
      <c r="E3" s="1"/>
      <c r="F3" s="1"/>
      <c r="G3" s="1"/>
      <c r="H3" s="1"/>
      <c r="I3" s="3" t="s">
        <v>67</v>
      </c>
    </row>
    <row r="4" spans="2:9">
      <c r="B4" s="1"/>
      <c r="C4" s="7"/>
      <c r="D4" s="1"/>
      <c r="E4" s="1"/>
      <c r="F4" s="1"/>
      <c r="G4" s="1"/>
      <c r="H4" s="1"/>
      <c r="I4" s="3" t="s">
        <v>26</v>
      </c>
    </row>
    <row r="5" spans="2:9" ht="15.75">
      <c r="B5" s="1"/>
      <c r="C5" s="7"/>
      <c r="D5" s="1"/>
      <c r="E5" s="1"/>
      <c r="F5" s="1"/>
      <c r="G5" s="1"/>
      <c r="H5" s="132">
        <v>2</v>
      </c>
      <c r="I5" s="4" t="s">
        <v>679</v>
      </c>
    </row>
    <row r="6" spans="2:9">
      <c r="B6" s="1"/>
      <c r="C6" s="7"/>
      <c r="D6" s="1"/>
      <c r="E6" s="1"/>
      <c r="F6" s="1"/>
      <c r="G6" s="1"/>
      <c r="H6" s="1"/>
      <c r="I6" s="2"/>
    </row>
    <row r="7" spans="2:9">
      <c r="B7" s="252" t="s">
        <v>229</v>
      </c>
      <c r="C7" s="253"/>
      <c r="D7" s="253"/>
      <c r="E7" s="253"/>
      <c r="F7" s="253"/>
      <c r="G7" s="253"/>
      <c r="H7" s="253"/>
      <c r="I7" s="254"/>
    </row>
    <row r="8" spans="2:9">
      <c r="B8" s="255" t="s">
        <v>396</v>
      </c>
      <c r="C8" s="256"/>
      <c r="D8" s="256"/>
      <c r="E8" s="256"/>
      <c r="F8" s="256"/>
      <c r="G8" s="256"/>
      <c r="H8" s="256"/>
      <c r="I8" s="257"/>
    </row>
    <row r="9" spans="2:9" s="14" customFormat="1" ht="23.25" customHeight="1">
      <c r="B9" s="258" t="s">
        <v>3</v>
      </c>
      <c r="C9" s="259"/>
      <c r="D9" s="260" t="s">
        <v>27</v>
      </c>
      <c r="E9" s="260"/>
      <c r="F9" s="260"/>
      <c r="G9" s="260"/>
      <c r="H9" s="260"/>
      <c r="I9" s="261"/>
    </row>
    <row r="10" spans="2:9" s="14" customFormat="1">
      <c r="B10" s="262" t="s">
        <v>23</v>
      </c>
      <c r="C10" s="263"/>
      <c r="D10" s="263"/>
      <c r="E10" s="263"/>
      <c r="F10" s="263"/>
      <c r="G10" s="263"/>
      <c r="H10" s="263"/>
      <c r="I10" s="264"/>
    </row>
    <row r="11" spans="2:9" s="14" customFormat="1">
      <c r="B11" s="79"/>
      <c r="C11" s="277" t="s">
        <v>217</v>
      </c>
      <c r="D11" s="278"/>
      <c r="E11" s="16"/>
      <c r="F11" s="16"/>
      <c r="G11" s="16"/>
      <c r="H11" s="16"/>
      <c r="I11" s="80"/>
    </row>
    <row r="12" spans="2:9">
      <c r="B12" s="79"/>
      <c r="C12" s="279"/>
      <c r="D12" s="280"/>
      <c r="E12" s="265" t="s">
        <v>218</v>
      </c>
      <c r="F12" s="265" t="s">
        <v>0</v>
      </c>
      <c r="G12" s="265" t="s">
        <v>16</v>
      </c>
      <c r="H12" s="265" t="s">
        <v>18</v>
      </c>
      <c r="I12" s="265" t="s">
        <v>17</v>
      </c>
    </row>
    <row r="13" spans="2:9">
      <c r="B13" s="265" t="s">
        <v>4</v>
      </c>
      <c r="C13" s="275" t="s">
        <v>219</v>
      </c>
      <c r="D13" s="270" t="s">
        <v>12</v>
      </c>
      <c r="E13" s="265"/>
      <c r="F13" s="265"/>
      <c r="G13" s="265"/>
      <c r="H13" s="265"/>
      <c r="I13" s="265"/>
    </row>
    <row r="14" spans="2:9">
      <c r="B14" s="265"/>
      <c r="C14" s="275"/>
      <c r="D14" s="276"/>
      <c r="E14" s="265"/>
      <c r="F14" s="265"/>
      <c r="G14" s="265"/>
      <c r="H14" s="270"/>
      <c r="I14" s="265"/>
    </row>
    <row r="15" spans="2:9" ht="24">
      <c r="B15" s="150"/>
      <c r="C15" s="183"/>
      <c r="D15" s="184" t="s">
        <v>574</v>
      </c>
      <c r="E15" s="181"/>
      <c r="F15" s="181"/>
      <c r="G15" s="181"/>
      <c r="H15" s="182"/>
      <c r="I15" s="181"/>
    </row>
    <row r="16" spans="2:9" ht="15.75" thickBot="1">
      <c r="B16" s="150">
        <v>1</v>
      </c>
      <c r="C16" s="183" t="s">
        <v>46</v>
      </c>
      <c r="D16" s="197" t="s">
        <v>575</v>
      </c>
      <c r="E16" s="181" t="s">
        <v>222</v>
      </c>
      <c r="F16" s="181" t="s">
        <v>154</v>
      </c>
      <c r="G16" s="181">
        <v>1200</v>
      </c>
      <c r="H16" s="182">
        <v>125</v>
      </c>
      <c r="I16" s="181" t="s">
        <v>576</v>
      </c>
    </row>
    <row r="17" spans="2:9" ht="45.75" thickBot="1">
      <c r="B17" s="150">
        <v>2</v>
      </c>
      <c r="C17" s="213" t="s">
        <v>47</v>
      </c>
      <c r="D17" s="214" t="s">
        <v>577</v>
      </c>
      <c r="E17" s="21" t="s">
        <v>222</v>
      </c>
      <c r="F17" s="199" t="s">
        <v>33</v>
      </c>
      <c r="G17" s="200">
        <v>1000</v>
      </c>
      <c r="H17" s="200">
        <v>4</v>
      </c>
      <c r="I17" s="200">
        <v>4000</v>
      </c>
    </row>
    <row r="18" spans="2:9" ht="30.75" thickBot="1">
      <c r="B18" s="150">
        <v>3</v>
      </c>
      <c r="C18" s="183" t="s">
        <v>48</v>
      </c>
      <c r="D18" s="198" t="s">
        <v>35</v>
      </c>
      <c r="E18" s="181" t="s">
        <v>222</v>
      </c>
      <c r="F18" s="199" t="s">
        <v>5</v>
      </c>
      <c r="G18" s="201">
        <v>150</v>
      </c>
      <c r="H18" s="201">
        <v>30</v>
      </c>
      <c r="I18" s="201" t="s">
        <v>592</v>
      </c>
    </row>
    <row r="19" spans="2:9" ht="30.75" thickBot="1">
      <c r="B19" s="150">
        <v>4</v>
      </c>
      <c r="C19" s="183" t="s">
        <v>48</v>
      </c>
      <c r="D19" s="198" t="s">
        <v>35</v>
      </c>
      <c r="E19" s="181" t="s">
        <v>222</v>
      </c>
      <c r="F19" s="199" t="s">
        <v>5</v>
      </c>
      <c r="G19" s="201">
        <v>70</v>
      </c>
      <c r="H19" s="201">
        <v>100</v>
      </c>
      <c r="I19" s="201" t="s">
        <v>593</v>
      </c>
    </row>
    <row r="20" spans="2:9" ht="16.5" thickBot="1">
      <c r="B20" s="150">
        <v>5</v>
      </c>
      <c r="C20" s="183" t="s">
        <v>49</v>
      </c>
      <c r="D20" s="198" t="s">
        <v>38</v>
      </c>
      <c r="E20" s="181" t="s">
        <v>222</v>
      </c>
      <c r="F20" s="199" t="s">
        <v>5</v>
      </c>
      <c r="G20" s="201">
        <v>50</v>
      </c>
      <c r="H20" s="201">
        <v>58</v>
      </c>
      <c r="I20" s="201" t="s">
        <v>594</v>
      </c>
    </row>
    <row r="21" spans="2:9" ht="16.5" thickBot="1">
      <c r="B21" s="150">
        <v>6</v>
      </c>
      <c r="C21" s="183" t="s">
        <v>49</v>
      </c>
      <c r="D21" s="198" t="s">
        <v>38</v>
      </c>
      <c r="E21" s="181" t="s">
        <v>222</v>
      </c>
      <c r="F21" s="199" t="s">
        <v>5</v>
      </c>
      <c r="G21" s="201">
        <v>70</v>
      </c>
      <c r="H21" s="201">
        <v>50</v>
      </c>
      <c r="I21" s="201" t="s">
        <v>595</v>
      </c>
    </row>
    <row r="22" spans="2:9" ht="45.75" thickBot="1">
      <c r="B22" s="150">
        <v>7</v>
      </c>
      <c r="C22" s="183" t="s">
        <v>50</v>
      </c>
      <c r="D22" s="198" t="s">
        <v>39</v>
      </c>
      <c r="E22" s="181" t="s">
        <v>222</v>
      </c>
      <c r="F22" s="199" t="s">
        <v>5</v>
      </c>
      <c r="G22" s="201">
        <v>250</v>
      </c>
      <c r="H22" s="201">
        <v>10</v>
      </c>
      <c r="I22" s="201" t="s">
        <v>596</v>
      </c>
    </row>
    <row r="23" spans="2:9" ht="45.75" thickBot="1">
      <c r="B23" s="150">
        <v>8</v>
      </c>
      <c r="C23" s="183" t="s">
        <v>51</v>
      </c>
      <c r="D23" s="198" t="s">
        <v>44</v>
      </c>
      <c r="E23" s="181" t="s">
        <v>222</v>
      </c>
      <c r="F23" s="199" t="s">
        <v>5</v>
      </c>
      <c r="G23" s="201">
        <v>440</v>
      </c>
      <c r="H23" s="201">
        <v>5</v>
      </c>
      <c r="I23" s="201" t="s">
        <v>597</v>
      </c>
    </row>
    <row r="24" spans="2:9" ht="16.5" thickBot="1">
      <c r="B24" s="150">
        <v>9</v>
      </c>
      <c r="C24" s="183" t="s">
        <v>607</v>
      </c>
      <c r="D24" s="198" t="s">
        <v>578</v>
      </c>
      <c r="E24" s="181" t="s">
        <v>222</v>
      </c>
      <c r="F24" s="199" t="s">
        <v>5</v>
      </c>
      <c r="G24" s="201">
        <v>40</v>
      </c>
      <c r="H24" s="201">
        <v>60</v>
      </c>
      <c r="I24" s="201" t="s">
        <v>598</v>
      </c>
    </row>
    <row r="25" spans="2:9" ht="30.75" thickBot="1">
      <c r="B25" s="150">
        <v>10</v>
      </c>
      <c r="C25" s="183" t="s">
        <v>608</v>
      </c>
      <c r="D25" s="198" t="s">
        <v>579</v>
      </c>
      <c r="E25" s="181" t="s">
        <v>222</v>
      </c>
      <c r="F25" s="199" t="s">
        <v>5</v>
      </c>
      <c r="G25" s="201">
        <v>180</v>
      </c>
      <c r="H25" s="201">
        <v>10</v>
      </c>
      <c r="I25" s="201" t="s">
        <v>599</v>
      </c>
    </row>
    <row r="26" spans="2:9" ht="16.5" thickBot="1">
      <c r="B26" s="150">
        <v>11</v>
      </c>
      <c r="C26" s="183" t="s">
        <v>609</v>
      </c>
      <c r="D26" s="198" t="s">
        <v>580</v>
      </c>
      <c r="E26" s="181" t="s">
        <v>222</v>
      </c>
      <c r="F26" s="199" t="s">
        <v>5</v>
      </c>
      <c r="G26" s="201">
        <v>35</v>
      </c>
      <c r="H26" s="201">
        <v>40</v>
      </c>
      <c r="I26" s="201" t="s">
        <v>600</v>
      </c>
    </row>
    <row r="27" spans="2:9" ht="16.5" thickBot="1">
      <c r="B27" s="150">
        <v>12</v>
      </c>
      <c r="C27" s="183" t="s">
        <v>615</v>
      </c>
      <c r="D27" s="198" t="s">
        <v>581</v>
      </c>
      <c r="E27" s="181" t="s">
        <v>222</v>
      </c>
      <c r="F27" s="199" t="s">
        <v>5</v>
      </c>
      <c r="G27" s="201">
        <v>250</v>
      </c>
      <c r="H27" s="201">
        <v>6</v>
      </c>
      <c r="I27" s="201" t="s">
        <v>601</v>
      </c>
    </row>
    <row r="28" spans="2:9" ht="16.5" thickBot="1">
      <c r="B28" s="150">
        <v>13</v>
      </c>
      <c r="C28" s="183" t="s">
        <v>610</v>
      </c>
      <c r="D28" s="198" t="s">
        <v>582</v>
      </c>
      <c r="E28" s="181" t="s">
        <v>222</v>
      </c>
      <c r="F28" s="199" t="s">
        <v>5</v>
      </c>
      <c r="G28" s="201" t="s">
        <v>589</v>
      </c>
      <c r="H28" s="201">
        <v>2</v>
      </c>
      <c r="I28" s="201" t="s">
        <v>602</v>
      </c>
    </row>
    <row r="29" spans="2:9" ht="16.5" thickBot="1">
      <c r="B29" s="150">
        <v>14</v>
      </c>
      <c r="C29" s="183" t="s">
        <v>51</v>
      </c>
      <c r="D29" s="198" t="s">
        <v>583</v>
      </c>
      <c r="E29" s="181" t="s">
        <v>222</v>
      </c>
      <c r="F29" s="199" t="s">
        <v>588</v>
      </c>
      <c r="G29" s="201" t="s">
        <v>590</v>
      </c>
      <c r="H29" s="201">
        <v>2</v>
      </c>
      <c r="I29" s="201" t="s">
        <v>597</v>
      </c>
    </row>
    <row r="30" spans="2:9" ht="16.5" thickBot="1">
      <c r="B30" s="150">
        <v>15</v>
      </c>
      <c r="C30" s="183" t="s">
        <v>612</v>
      </c>
      <c r="D30" s="198" t="s">
        <v>584</v>
      </c>
      <c r="E30" s="181" t="s">
        <v>222</v>
      </c>
      <c r="F30" s="199" t="s">
        <v>5</v>
      </c>
      <c r="G30" s="201" t="s">
        <v>591</v>
      </c>
      <c r="H30" s="201">
        <v>4</v>
      </c>
      <c r="I30" s="201" t="s">
        <v>603</v>
      </c>
    </row>
    <row r="31" spans="2:9" ht="16.5" thickBot="1">
      <c r="B31" s="150">
        <v>16</v>
      </c>
      <c r="C31" s="183" t="s">
        <v>614</v>
      </c>
      <c r="D31" s="198" t="s">
        <v>585</v>
      </c>
      <c r="E31" s="181" t="s">
        <v>222</v>
      </c>
      <c r="F31" s="199" t="s">
        <v>33</v>
      </c>
      <c r="G31" s="201">
        <v>100</v>
      </c>
      <c r="H31" s="201">
        <v>8</v>
      </c>
      <c r="I31" s="201">
        <v>800</v>
      </c>
    </row>
    <row r="32" spans="2:9" ht="16.5" thickBot="1">
      <c r="B32" s="150">
        <v>17</v>
      </c>
      <c r="C32" s="183" t="s">
        <v>613</v>
      </c>
      <c r="D32" s="198" t="s">
        <v>586</v>
      </c>
      <c r="E32" s="181" t="s">
        <v>222</v>
      </c>
      <c r="F32" s="199" t="s">
        <v>33</v>
      </c>
      <c r="G32" s="201">
        <v>180</v>
      </c>
      <c r="H32" s="201">
        <v>7</v>
      </c>
      <c r="I32" s="201" t="s">
        <v>604</v>
      </c>
    </row>
    <row r="33" spans="2:9" ht="16.5" thickBot="1">
      <c r="B33" s="150">
        <v>18</v>
      </c>
      <c r="C33" s="183" t="s">
        <v>611</v>
      </c>
      <c r="D33" s="198" t="s">
        <v>587</v>
      </c>
      <c r="E33" s="181" t="s">
        <v>222</v>
      </c>
      <c r="F33" s="199" t="s">
        <v>5</v>
      </c>
      <c r="G33" s="201">
        <v>320</v>
      </c>
      <c r="H33" s="201">
        <v>2</v>
      </c>
      <c r="I33" s="201">
        <v>640</v>
      </c>
    </row>
    <row r="34" spans="2:9">
      <c r="B34" s="150"/>
      <c r="C34" s="183"/>
      <c r="D34" s="184" t="s">
        <v>606</v>
      </c>
      <c r="E34" s="181"/>
      <c r="F34" s="181"/>
      <c r="G34" s="181"/>
      <c r="H34" s="182"/>
      <c r="I34" s="202" t="s">
        <v>605</v>
      </c>
    </row>
    <row r="35" spans="2:9" ht="26.25" thickBot="1">
      <c r="B35" s="150"/>
      <c r="C35" s="206"/>
      <c r="D35" s="215" t="s">
        <v>53</v>
      </c>
      <c r="E35" s="204"/>
      <c r="F35" s="204"/>
      <c r="G35" s="204"/>
      <c r="H35" s="205"/>
      <c r="I35" s="202"/>
    </row>
    <row r="36" spans="2:9" ht="18.75" thickBot="1">
      <c r="B36" s="150">
        <v>1</v>
      </c>
      <c r="C36" s="206" t="s">
        <v>54</v>
      </c>
      <c r="D36" s="211" t="s">
        <v>626</v>
      </c>
      <c r="E36" s="204" t="s">
        <v>222</v>
      </c>
      <c r="F36" s="204" t="s">
        <v>5</v>
      </c>
      <c r="G36" s="200">
        <v>2500</v>
      </c>
      <c r="H36" s="200">
        <v>5</v>
      </c>
      <c r="I36" s="200" t="s">
        <v>638</v>
      </c>
    </row>
    <row r="37" spans="2:9" ht="18.75" thickBot="1">
      <c r="B37" s="150">
        <v>2</v>
      </c>
      <c r="C37" s="206" t="s">
        <v>56</v>
      </c>
      <c r="D37" s="211" t="s">
        <v>57</v>
      </c>
      <c r="E37" s="204" t="s">
        <v>222</v>
      </c>
      <c r="F37" s="204" t="s">
        <v>5</v>
      </c>
      <c r="G37" s="201">
        <v>1500</v>
      </c>
      <c r="H37" s="201">
        <v>15</v>
      </c>
      <c r="I37" s="201" t="s">
        <v>639</v>
      </c>
    </row>
    <row r="38" spans="2:9" ht="36.75" thickBot="1">
      <c r="B38" s="150">
        <v>3</v>
      </c>
      <c r="C38" s="206" t="s">
        <v>58</v>
      </c>
      <c r="D38" s="211" t="s">
        <v>627</v>
      </c>
      <c r="E38" s="204" t="s">
        <v>222</v>
      </c>
      <c r="F38" s="204" t="s">
        <v>5</v>
      </c>
      <c r="G38" s="201">
        <v>1500</v>
      </c>
      <c r="H38" s="201">
        <v>30</v>
      </c>
      <c r="I38" s="201" t="s">
        <v>511</v>
      </c>
    </row>
    <row r="39" spans="2:9" ht="18.75" thickBot="1">
      <c r="B39" s="150">
        <v>4</v>
      </c>
      <c r="C39" s="206" t="s">
        <v>60</v>
      </c>
      <c r="D39" s="211" t="s">
        <v>61</v>
      </c>
      <c r="E39" s="204" t="s">
        <v>222</v>
      </c>
      <c r="F39" s="204" t="s">
        <v>5</v>
      </c>
      <c r="G39" s="201">
        <v>1500</v>
      </c>
      <c r="H39" s="201">
        <v>10</v>
      </c>
      <c r="I39" s="201" t="s">
        <v>640</v>
      </c>
    </row>
    <row r="40" spans="2:9" ht="18.75" thickBot="1">
      <c r="B40" s="150">
        <v>5</v>
      </c>
      <c r="C40" s="206" t="s">
        <v>651</v>
      </c>
      <c r="D40" s="211" t="s">
        <v>62</v>
      </c>
      <c r="E40" s="204" t="s">
        <v>222</v>
      </c>
      <c r="F40" s="204" t="s">
        <v>5</v>
      </c>
      <c r="G40" s="201">
        <v>900</v>
      </c>
      <c r="H40" s="201">
        <v>750</v>
      </c>
      <c r="I40" s="201" t="s">
        <v>641</v>
      </c>
    </row>
    <row r="41" spans="2:9" ht="18.75" thickBot="1">
      <c r="B41" s="150">
        <v>6</v>
      </c>
      <c r="C41" s="206" t="s">
        <v>652</v>
      </c>
      <c r="D41" s="211" t="s">
        <v>628</v>
      </c>
      <c r="E41" s="204" t="s">
        <v>222</v>
      </c>
      <c r="F41" s="204" t="s">
        <v>5</v>
      </c>
      <c r="G41" s="201">
        <v>600</v>
      </c>
      <c r="H41" s="201">
        <v>20</v>
      </c>
      <c r="I41" s="201" t="s">
        <v>642</v>
      </c>
    </row>
    <row r="42" spans="2:9" ht="18.75" thickBot="1">
      <c r="B42" s="150">
        <v>7</v>
      </c>
      <c r="C42" s="206" t="s">
        <v>653</v>
      </c>
      <c r="D42" s="211" t="s">
        <v>69</v>
      </c>
      <c r="E42" s="204" t="s">
        <v>222</v>
      </c>
      <c r="F42" s="204" t="s">
        <v>5</v>
      </c>
      <c r="G42" s="201">
        <v>5000</v>
      </c>
      <c r="H42" s="201">
        <v>5</v>
      </c>
      <c r="I42" s="201" t="s">
        <v>514</v>
      </c>
    </row>
    <row r="43" spans="2:9" ht="18.75" thickBot="1">
      <c r="B43" s="150">
        <v>8</v>
      </c>
      <c r="C43" s="206" t="s">
        <v>58</v>
      </c>
      <c r="D43" s="211" t="s">
        <v>629</v>
      </c>
      <c r="E43" s="204" t="s">
        <v>222</v>
      </c>
      <c r="F43" s="204" t="s">
        <v>5</v>
      </c>
      <c r="G43" s="201">
        <v>2500</v>
      </c>
      <c r="H43" s="201">
        <v>20</v>
      </c>
      <c r="I43" s="201" t="s">
        <v>643</v>
      </c>
    </row>
    <row r="44" spans="2:9" ht="18.75" thickBot="1">
      <c r="B44" s="150">
        <v>9</v>
      </c>
      <c r="C44" s="206" t="s">
        <v>654</v>
      </c>
      <c r="D44" s="211" t="s">
        <v>630</v>
      </c>
      <c r="E44" s="204" t="s">
        <v>222</v>
      </c>
      <c r="F44" s="204" t="s">
        <v>5</v>
      </c>
      <c r="G44" s="201">
        <v>1500</v>
      </c>
      <c r="H44" s="201">
        <v>20</v>
      </c>
      <c r="I44" s="201" t="s">
        <v>481</v>
      </c>
    </row>
    <row r="45" spans="2:9" ht="18.75" thickBot="1">
      <c r="B45" s="150">
        <v>10</v>
      </c>
      <c r="C45" s="206" t="s">
        <v>655</v>
      </c>
      <c r="D45" s="211" t="s">
        <v>631</v>
      </c>
      <c r="E45" s="204" t="s">
        <v>222</v>
      </c>
      <c r="F45" s="204" t="s">
        <v>5</v>
      </c>
      <c r="G45" s="201">
        <v>10000</v>
      </c>
      <c r="H45" s="201">
        <v>3</v>
      </c>
      <c r="I45" s="201" t="s">
        <v>481</v>
      </c>
    </row>
    <row r="46" spans="2:9" ht="18.75" thickBot="1">
      <c r="B46" s="150">
        <v>11</v>
      </c>
      <c r="C46" s="206" t="s">
        <v>656</v>
      </c>
      <c r="D46" s="211" t="s">
        <v>632</v>
      </c>
      <c r="E46" s="204" t="s">
        <v>222</v>
      </c>
      <c r="F46" s="204" t="s">
        <v>5</v>
      </c>
      <c r="G46" s="201">
        <v>4500</v>
      </c>
      <c r="H46" s="201">
        <v>5</v>
      </c>
      <c r="I46" s="201" t="s">
        <v>639</v>
      </c>
    </row>
    <row r="47" spans="2:9" ht="18.75" thickBot="1">
      <c r="B47" s="150">
        <v>12</v>
      </c>
      <c r="C47" s="206" t="s">
        <v>657</v>
      </c>
      <c r="D47" s="211" t="s">
        <v>633</v>
      </c>
      <c r="E47" s="204" t="s">
        <v>222</v>
      </c>
      <c r="F47" s="204" t="s">
        <v>5</v>
      </c>
      <c r="G47" s="201">
        <v>2000</v>
      </c>
      <c r="H47" s="201">
        <v>5</v>
      </c>
      <c r="I47" s="201" t="s">
        <v>644</v>
      </c>
    </row>
    <row r="48" spans="2:9" ht="18.75" thickBot="1">
      <c r="B48" s="150">
        <v>13</v>
      </c>
      <c r="C48" s="206" t="s">
        <v>658</v>
      </c>
      <c r="D48" s="211" t="s">
        <v>634</v>
      </c>
      <c r="E48" s="204" t="s">
        <v>222</v>
      </c>
      <c r="F48" s="204" t="s">
        <v>5</v>
      </c>
      <c r="G48" s="201">
        <v>2000</v>
      </c>
      <c r="H48" s="201">
        <v>10</v>
      </c>
      <c r="I48" s="201" t="s">
        <v>645</v>
      </c>
    </row>
    <row r="49" spans="2:9" ht="18.75" thickBot="1">
      <c r="B49" s="150">
        <v>14</v>
      </c>
      <c r="C49" s="206" t="s">
        <v>659</v>
      </c>
      <c r="D49" s="211" t="s">
        <v>635</v>
      </c>
      <c r="E49" s="204" t="s">
        <v>222</v>
      </c>
      <c r="F49" s="204" t="s">
        <v>5</v>
      </c>
      <c r="G49" s="201">
        <v>2500</v>
      </c>
      <c r="H49" s="201">
        <v>3</v>
      </c>
      <c r="I49" s="201" t="s">
        <v>646</v>
      </c>
    </row>
    <row r="50" spans="2:9" ht="18.75" thickBot="1">
      <c r="B50" s="150">
        <v>15</v>
      </c>
      <c r="C50" s="206" t="s">
        <v>650</v>
      </c>
      <c r="D50" s="211" t="s">
        <v>636</v>
      </c>
      <c r="E50" s="204" t="s">
        <v>222</v>
      </c>
      <c r="F50" s="204" t="s">
        <v>154</v>
      </c>
      <c r="G50" s="201">
        <v>900</v>
      </c>
      <c r="H50" s="201">
        <v>20</v>
      </c>
      <c r="I50" s="201" t="s">
        <v>512</v>
      </c>
    </row>
    <row r="51" spans="2:9" ht="18.75" thickBot="1">
      <c r="B51" s="150">
        <v>16</v>
      </c>
      <c r="C51" s="206" t="s">
        <v>649</v>
      </c>
      <c r="D51" s="211" t="s">
        <v>637</v>
      </c>
      <c r="E51" s="204" t="s">
        <v>222</v>
      </c>
      <c r="F51" s="204" t="s">
        <v>5</v>
      </c>
      <c r="G51" s="201">
        <v>1500</v>
      </c>
      <c r="H51" s="201">
        <v>2</v>
      </c>
      <c r="I51" s="212" t="s">
        <v>647</v>
      </c>
    </row>
    <row r="52" spans="2:9">
      <c r="B52" s="150"/>
      <c r="C52" s="206"/>
      <c r="D52" s="216" t="s">
        <v>606</v>
      </c>
      <c r="E52" s="204"/>
      <c r="F52" s="204"/>
      <c r="G52" s="204"/>
      <c r="H52" s="205"/>
      <c r="I52" s="202" t="s">
        <v>648</v>
      </c>
    </row>
    <row r="53" spans="2:9">
      <c r="B53" s="150"/>
      <c r="C53" s="183"/>
      <c r="D53" s="184"/>
      <c r="E53" s="181"/>
      <c r="F53" s="181"/>
      <c r="G53" s="181"/>
      <c r="H53" s="182"/>
      <c r="I53" s="181"/>
    </row>
    <row r="54" spans="2:9">
      <c r="B54" s="150"/>
      <c r="C54" s="149"/>
      <c r="D54" s="151" t="s">
        <v>417</v>
      </c>
      <c r="E54" s="147"/>
      <c r="F54" s="147"/>
      <c r="G54" s="147"/>
      <c r="H54" s="148"/>
      <c r="I54" s="147"/>
    </row>
    <row r="55" spans="2:9" ht="36">
      <c r="B55" s="153">
        <v>1</v>
      </c>
      <c r="C55" s="152" t="s">
        <v>418</v>
      </c>
      <c r="D55" s="155" t="s">
        <v>419</v>
      </c>
      <c r="E55" s="160" t="s">
        <v>226</v>
      </c>
      <c r="F55" s="156" t="s">
        <v>160</v>
      </c>
      <c r="G55" s="156">
        <v>8700</v>
      </c>
      <c r="H55" s="157">
        <v>10</v>
      </c>
      <c r="I55" s="156">
        <v>87000</v>
      </c>
    </row>
    <row r="56" spans="2:9" ht="24">
      <c r="B56" s="158">
        <v>2</v>
      </c>
      <c r="C56" s="152" t="s">
        <v>420</v>
      </c>
      <c r="D56" s="155" t="s">
        <v>421</v>
      </c>
      <c r="E56" s="160" t="s">
        <v>226</v>
      </c>
      <c r="F56" s="156" t="s">
        <v>160</v>
      </c>
      <c r="G56" s="156">
        <v>4300</v>
      </c>
      <c r="H56" s="157">
        <v>30</v>
      </c>
      <c r="I56" s="156">
        <v>129000</v>
      </c>
    </row>
    <row r="57" spans="2:9" ht="24">
      <c r="B57" s="158">
        <v>3</v>
      </c>
      <c r="C57" s="159" t="s">
        <v>420</v>
      </c>
      <c r="D57" s="155" t="s">
        <v>422</v>
      </c>
      <c r="E57" s="160" t="s">
        <v>226</v>
      </c>
      <c r="F57" s="156" t="s">
        <v>160</v>
      </c>
      <c r="G57" s="156">
        <v>1500</v>
      </c>
      <c r="H57" s="157">
        <v>30</v>
      </c>
      <c r="I57" s="156">
        <v>45000</v>
      </c>
    </row>
    <row r="58" spans="2:9" ht="24">
      <c r="B58" s="158">
        <v>4</v>
      </c>
      <c r="C58" s="159" t="s">
        <v>420</v>
      </c>
      <c r="D58" s="155" t="s">
        <v>423</v>
      </c>
      <c r="E58" s="161" t="s">
        <v>226</v>
      </c>
      <c r="F58" s="156" t="s">
        <v>160</v>
      </c>
      <c r="G58" s="156">
        <v>2200</v>
      </c>
      <c r="H58" s="157">
        <v>20</v>
      </c>
      <c r="I58" s="156">
        <v>44000</v>
      </c>
    </row>
    <row r="59" spans="2:9" ht="24">
      <c r="B59" s="158">
        <v>5</v>
      </c>
      <c r="C59" s="159" t="s">
        <v>420</v>
      </c>
      <c r="D59" s="155" t="s">
        <v>424</v>
      </c>
      <c r="E59" s="161" t="s">
        <v>226</v>
      </c>
      <c r="F59" s="156" t="s">
        <v>160</v>
      </c>
      <c r="G59" s="156">
        <v>900</v>
      </c>
      <c r="H59" s="157">
        <v>30</v>
      </c>
      <c r="I59" s="156">
        <v>27000</v>
      </c>
    </row>
    <row r="60" spans="2:9" ht="24">
      <c r="B60" s="158">
        <v>6</v>
      </c>
      <c r="C60" s="159" t="s">
        <v>420</v>
      </c>
      <c r="D60" s="154" t="s">
        <v>425</v>
      </c>
      <c r="E60" s="161" t="s">
        <v>226</v>
      </c>
      <c r="F60" s="156" t="s">
        <v>160</v>
      </c>
      <c r="G60" s="156">
        <v>600</v>
      </c>
      <c r="H60" s="157">
        <v>30</v>
      </c>
      <c r="I60" s="156">
        <v>18000</v>
      </c>
    </row>
    <row r="61" spans="2:9" ht="24">
      <c r="B61" s="158">
        <v>7</v>
      </c>
      <c r="C61" s="159" t="s">
        <v>420</v>
      </c>
      <c r="D61" s="155" t="s">
        <v>426</v>
      </c>
      <c r="E61" s="161" t="s">
        <v>226</v>
      </c>
      <c r="F61" s="156" t="s">
        <v>160</v>
      </c>
      <c r="G61" s="156">
        <v>400</v>
      </c>
      <c r="H61" s="157">
        <v>30</v>
      </c>
      <c r="I61" s="156">
        <v>12000</v>
      </c>
    </row>
    <row r="62" spans="2:9" ht="24">
      <c r="B62" s="158">
        <v>8</v>
      </c>
      <c r="C62" s="159" t="s">
        <v>420</v>
      </c>
      <c r="D62" s="154" t="s">
        <v>427</v>
      </c>
      <c r="E62" s="161" t="s">
        <v>226</v>
      </c>
      <c r="F62" s="156" t="s">
        <v>160</v>
      </c>
      <c r="G62" s="156">
        <v>250</v>
      </c>
      <c r="H62" s="157">
        <v>30</v>
      </c>
      <c r="I62" s="156">
        <v>7500</v>
      </c>
    </row>
    <row r="63" spans="2:9">
      <c r="B63" s="158">
        <v>9</v>
      </c>
      <c r="C63" s="159" t="s">
        <v>428</v>
      </c>
      <c r="D63" s="155" t="s">
        <v>429</v>
      </c>
      <c r="E63" s="161" t="s">
        <v>226</v>
      </c>
      <c r="F63" s="156" t="s">
        <v>5</v>
      </c>
      <c r="G63" s="156">
        <v>13000</v>
      </c>
      <c r="H63" s="157">
        <v>10</v>
      </c>
      <c r="I63" s="156">
        <v>130000</v>
      </c>
    </row>
    <row r="64" spans="2:9">
      <c r="B64" s="158">
        <v>10</v>
      </c>
      <c r="C64" s="159" t="s">
        <v>428</v>
      </c>
      <c r="D64" s="155" t="s">
        <v>430</v>
      </c>
      <c r="E64" s="161" t="s">
        <v>226</v>
      </c>
      <c r="F64" s="156" t="s">
        <v>5</v>
      </c>
      <c r="G64" s="156">
        <v>9000</v>
      </c>
      <c r="H64" s="157">
        <v>5</v>
      </c>
      <c r="I64" s="156">
        <v>45000</v>
      </c>
    </row>
    <row r="65" spans="2:9">
      <c r="B65" s="158">
        <v>11</v>
      </c>
      <c r="C65" s="159" t="s">
        <v>428</v>
      </c>
      <c r="D65" s="155" t="s">
        <v>431</v>
      </c>
      <c r="E65" s="161" t="s">
        <v>226</v>
      </c>
      <c r="F65" s="156" t="s">
        <v>5</v>
      </c>
      <c r="G65" s="156">
        <v>7000</v>
      </c>
      <c r="H65" s="157">
        <v>10</v>
      </c>
      <c r="I65" s="156">
        <v>70000</v>
      </c>
    </row>
    <row r="66" spans="2:9">
      <c r="B66" s="158">
        <v>12</v>
      </c>
      <c r="C66" s="159" t="s">
        <v>428</v>
      </c>
      <c r="D66" s="155" t="s">
        <v>432</v>
      </c>
      <c r="E66" s="161" t="s">
        <v>226</v>
      </c>
      <c r="F66" s="156" t="s">
        <v>5</v>
      </c>
      <c r="G66" s="156">
        <v>5000</v>
      </c>
      <c r="H66" s="157">
        <v>20</v>
      </c>
      <c r="I66" s="156">
        <v>100000</v>
      </c>
    </row>
    <row r="67" spans="2:9">
      <c r="B67" s="158">
        <v>13</v>
      </c>
      <c r="C67" s="159" t="s">
        <v>428</v>
      </c>
      <c r="D67" s="155" t="s">
        <v>433</v>
      </c>
      <c r="E67" s="161" t="s">
        <v>226</v>
      </c>
      <c r="F67" s="156" t="s">
        <v>5</v>
      </c>
      <c r="G67" s="156">
        <v>4000</v>
      </c>
      <c r="H67" s="157">
        <v>5</v>
      </c>
      <c r="I67" s="156">
        <v>20000</v>
      </c>
    </row>
    <row r="68" spans="2:9">
      <c r="B68" s="158">
        <v>14</v>
      </c>
      <c r="C68" s="159" t="s">
        <v>428</v>
      </c>
      <c r="D68" s="155" t="s">
        <v>434</v>
      </c>
      <c r="E68" s="161" t="s">
        <v>226</v>
      </c>
      <c r="F68" s="156" t="s">
        <v>5</v>
      </c>
      <c r="G68" s="156">
        <v>3000</v>
      </c>
      <c r="H68" s="157">
        <v>30</v>
      </c>
      <c r="I68" s="156">
        <v>90000</v>
      </c>
    </row>
    <row r="69" spans="2:9">
      <c r="B69" s="158">
        <v>15</v>
      </c>
      <c r="C69" s="159" t="s">
        <v>428</v>
      </c>
      <c r="D69" s="155" t="s">
        <v>435</v>
      </c>
      <c r="E69" s="161" t="s">
        <v>226</v>
      </c>
      <c r="F69" s="156" t="s">
        <v>5</v>
      </c>
      <c r="G69" s="156">
        <v>2000</v>
      </c>
      <c r="H69" s="157">
        <v>20</v>
      </c>
      <c r="I69" s="156">
        <v>40000</v>
      </c>
    </row>
    <row r="70" spans="2:9">
      <c r="B70" s="158">
        <v>16</v>
      </c>
      <c r="C70" s="159" t="s">
        <v>436</v>
      </c>
      <c r="D70" s="155" t="s">
        <v>437</v>
      </c>
      <c r="E70" s="161" t="s">
        <v>226</v>
      </c>
      <c r="F70" s="156" t="s">
        <v>5</v>
      </c>
      <c r="G70" s="156">
        <v>75000</v>
      </c>
      <c r="H70" s="157">
        <v>2</v>
      </c>
      <c r="I70" s="156">
        <v>150000</v>
      </c>
    </row>
    <row r="71" spans="2:9">
      <c r="B71" s="158">
        <v>17</v>
      </c>
      <c r="C71" s="159" t="s">
        <v>436</v>
      </c>
      <c r="D71" s="155" t="s">
        <v>438</v>
      </c>
      <c r="E71" s="161" t="s">
        <v>226</v>
      </c>
      <c r="F71" s="156" t="s">
        <v>5</v>
      </c>
      <c r="G71" s="156">
        <v>56000</v>
      </c>
      <c r="H71" s="157">
        <v>4</v>
      </c>
      <c r="I71" s="156">
        <v>224000</v>
      </c>
    </row>
    <row r="72" spans="2:9">
      <c r="B72" s="158">
        <v>18</v>
      </c>
      <c r="C72" s="159" t="s">
        <v>436</v>
      </c>
      <c r="D72" s="155" t="s">
        <v>439</v>
      </c>
      <c r="E72" s="161" t="s">
        <v>226</v>
      </c>
      <c r="F72" s="156" t="s">
        <v>5</v>
      </c>
      <c r="G72" s="156">
        <v>48000</v>
      </c>
      <c r="H72" s="157">
        <v>5</v>
      </c>
      <c r="I72" s="156">
        <v>240000</v>
      </c>
    </row>
    <row r="73" spans="2:9">
      <c r="B73" s="158">
        <v>19</v>
      </c>
      <c r="C73" s="159" t="s">
        <v>436</v>
      </c>
      <c r="D73" s="155" t="s">
        <v>440</v>
      </c>
      <c r="E73" s="161" t="s">
        <v>226</v>
      </c>
      <c r="F73" s="156" t="s">
        <v>5</v>
      </c>
      <c r="G73" s="156">
        <v>18000</v>
      </c>
      <c r="H73" s="157">
        <v>10</v>
      </c>
      <c r="I73" s="156">
        <v>180000</v>
      </c>
    </row>
    <row r="74" spans="2:9">
      <c r="B74" s="158">
        <v>20</v>
      </c>
      <c r="C74" s="159" t="s">
        <v>436</v>
      </c>
      <c r="D74" s="155" t="s">
        <v>441</v>
      </c>
      <c r="E74" s="161" t="s">
        <v>226</v>
      </c>
      <c r="F74" s="156" t="s">
        <v>5</v>
      </c>
      <c r="G74" s="156">
        <v>42000</v>
      </c>
      <c r="H74" s="157">
        <v>2</v>
      </c>
      <c r="I74" s="156">
        <v>84000</v>
      </c>
    </row>
    <row r="75" spans="2:9">
      <c r="B75" s="158">
        <v>21</v>
      </c>
      <c r="C75" s="159" t="s">
        <v>436</v>
      </c>
      <c r="D75" s="155" t="s">
        <v>442</v>
      </c>
      <c r="E75" s="161" t="s">
        <v>226</v>
      </c>
      <c r="F75" s="156" t="s">
        <v>5</v>
      </c>
      <c r="G75" s="156">
        <v>15000</v>
      </c>
      <c r="H75" s="157">
        <v>10</v>
      </c>
      <c r="I75" s="156">
        <v>150000</v>
      </c>
    </row>
    <row r="76" spans="2:9">
      <c r="B76" s="158">
        <v>22</v>
      </c>
      <c r="C76" s="159" t="s">
        <v>436</v>
      </c>
      <c r="D76" s="155" t="s">
        <v>443</v>
      </c>
      <c r="E76" s="161" t="s">
        <v>226</v>
      </c>
      <c r="F76" s="156" t="s">
        <v>5</v>
      </c>
      <c r="G76" s="156">
        <v>7000</v>
      </c>
      <c r="H76" s="157">
        <v>20</v>
      </c>
      <c r="I76" s="156">
        <v>140000</v>
      </c>
    </row>
    <row r="77" spans="2:9">
      <c r="B77" s="158">
        <v>23</v>
      </c>
      <c r="C77" s="159" t="s">
        <v>519</v>
      </c>
      <c r="D77" s="155" t="s">
        <v>444</v>
      </c>
      <c r="E77" s="161" t="s">
        <v>226</v>
      </c>
      <c r="F77" s="156" t="s">
        <v>5</v>
      </c>
      <c r="G77" s="156">
        <v>18000</v>
      </c>
      <c r="H77" s="157">
        <v>5</v>
      </c>
      <c r="I77" s="156">
        <v>90000</v>
      </c>
    </row>
    <row r="78" spans="2:9" ht="24">
      <c r="B78" s="158">
        <v>24</v>
      </c>
      <c r="C78" s="159" t="s">
        <v>420</v>
      </c>
      <c r="D78" s="155" t="s">
        <v>421</v>
      </c>
      <c r="E78" s="161" t="s">
        <v>226</v>
      </c>
      <c r="F78" s="156" t="s">
        <v>160</v>
      </c>
      <c r="G78" s="156">
        <v>5000</v>
      </c>
      <c r="H78" s="157">
        <v>300</v>
      </c>
      <c r="I78" s="156">
        <v>1500000</v>
      </c>
    </row>
    <row r="79" spans="2:9" ht="24">
      <c r="B79" s="158">
        <v>25</v>
      </c>
      <c r="C79" s="159" t="s">
        <v>420</v>
      </c>
      <c r="D79" s="155" t="s">
        <v>423</v>
      </c>
      <c r="E79" s="161" t="s">
        <v>226</v>
      </c>
      <c r="F79" s="156" t="s">
        <v>160</v>
      </c>
      <c r="G79" s="156">
        <v>3500</v>
      </c>
      <c r="H79" s="157">
        <v>500</v>
      </c>
      <c r="I79" s="156">
        <v>1750000</v>
      </c>
    </row>
    <row r="80" spans="2:9" ht="24">
      <c r="B80" s="158">
        <v>26</v>
      </c>
      <c r="C80" s="159" t="s">
        <v>420</v>
      </c>
      <c r="D80" s="155" t="s">
        <v>422</v>
      </c>
      <c r="E80" s="161" t="s">
        <v>226</v>
      </c>
      <c r="F80" s="156" t="s">
        <v>160</v>
      </c>
      <c r="G80" s="156">
        <v>2200</v>
      </c>
      <c r="H80" s="157">
        <v>300</v>
      </c>
      <c r="I80" s="156">
        <v>660000</v>
      </c>
    </row>
    <row r="81" spans="2:9" ht="24">
      <c r="B81" s="158">
        <v>27</v>
      </c>
      <c r="C81" s="159" t="s">
        <v>420</v>
      </c>
      <c r="D81" s="155" t="s">
        <v>520</v>
      </c>
      <c r="E81" s="161" t="s">
        <v>226</v>
      </c>
      <c r="F81" s="156" t="s">
        <v>160</v>
      </c>
      <c r="G81" s="156">
        <v>1500</v>
      </c>
      <c r="H81" s="157">
        <v>200</v>
      </c>
      <c r="I81" s="156">
        <v>3000000</v>
      </c>
    </row>
    <row r="82" spans="2:9" ht="24">
      <c r="B82" s="158">
        <v>28</v>
      </c>
      <c r="C82" s="159" t="s">
        <v>420</v>
      </c>
      <c r="D82" s="155" t="s">
        <v>425</v>
      </c>
      <c r="E82" s="161" t="s">
        <v>226</v>
      </c>
      <c r="F82" s="156" t="s">
        <v>160</v>
      </c>
      <c r="G82" s="156">
        <v>1950</v>
      </c>
      <c r="H82" s="157">
        <v>1000</v>
      </c>
      <c r="I82" s="156">
        <v>1950000</v>
      </c>
    </row>
    <row r="83" spans="2:9" ht="24">
      <c r="B83" s="158">
        <v>29</v>
      </c>
      <c r="C83" s="159" t="s">
        <v>420</v>
      </c>
      <c r="D83" s="155" t="s">
        <v>521</v>
      </c>
      <c r="E83" s="161" t="s">
        <v>226</v>
      </c>
      <c r="F83" s="156" t="s">
        <v>160</v>
      </c>
      <c r="G83" s="156">
        <v>800</v>
      </c>
      <c r="H83" s="157">
        <v>1000</v>
      </c>
      <c r="I83" s="156">
        <v>800000</v>
      </c>
    </row>
    <row r="84" spans="2:9" ht="24">
      <c r="B84" s="158">
        <v>30</v>
      </c>
      <c r="C84" s="159" t="s">
        <v>420</v>
      </c>
      <c r="D84" s="155" t="s">
        <v>426</v>
      </c>
      <c r="E84" s="161" t="s">
        <v>226</v>
      </c>
      <c r="F84" s="156" t="s">
        <v>160</v>
      </c>
      <c r="G84" s="156">
        <v>700</v>
      </c>
      <c r="H84" s="157">
        <v>400</v>
      </c>
      <c r="I84" s="156">
        <v>280000</v>
      </c>
    </row>
    <row r="85" spans="2:9" ht="24">
      <c r="B85" s="158">
        <v>31</v>
      </c>
      <c r="C85" s="159" t="s">
        <v>420</v>
      </c>
      <c r="D85" s="155" t="s">
        <v>522</v>
      </c>
      <c r="E85" s="161" t="s">
        <v>226</v>
      </c>
      <c r="F85" s="156" t="s">
        <v>160</v>
      </c>
      <c r="G85" s="156">
        <v>300</v>
      </c>
      <c r="H85" s="157">
        <v>550</v>
      </c>
      <c r="I85" s="156">
        <v>165000</v>
      </c>
    </row>
    <row r="86" spans="2:9">
      <c r="B86" s="158">
        <v>32</v>
      </c>
      <c r="C86" s="159" t="s">
        <v>428</v>
      </c>
      <c r="D86" s="155" t="s">
        <v>429</v>
      </c>
      <c r="E86" s="161" t="s">
        <v>226</v>
      </c>
      <c r="F86" s="156" t="s">
        <v>5</v>
      </c>
      <c r="G86" s="156">
        <v>25000</v>
      </c>
      <c r="H86" s="157">
        <v>8</v>
      </c>
      <c r="I86" s="156">
        <v>200000</v>
      </c>
    </row>
    <row r="87" spans="2:9">
      <c r="B87" s="158">
        <v>33</v>
      </c>
      <c r="C87" s="159" t="s">
        <v>428</v>
      </c>
      <c r="D87" s="155" t="s">
        <v>430</v>
      </c>
      <c r="E87" s="161" t="s">
        <v>226</v>
      </c>
      <c r="F87" s="156" t="s">
        <v>5</v>
      </c>
      <c r="G87" s="156">
        <v>15000</v>
      </c>
      <c r="H87" s="157">
        <v>12</v>
      </c>
      <c r="I87" s="156">
        <v>180000</v>
      </c>
    </row>
    <row r="88" spans="2:9">
      <c r="B88" s="158">
        <v>34</v>
      </c>
      <c r="C88" s="159" t="s">
        <v>428</v>
      </c>
      <c r="D88" s="155" t="s">
        <v>431</v>
      </c>
      <c r="E88" s="161" t="s">
        <v>226</v>
      </c>
      <c r="F88" s="156" t="s">
        <v>5</v>
      </c>
      <c r="G88" s="156">
        <v>10000</v>
      </c>
      <c r="H88" s="157">
        <v>10</v>
      </c>
      <c r="I88" s="156">
        <v>100000</v>
      </c>
    </row>
    <row r="89" spans="2:9">
      <c r="B89" s="158">
        <v>35</v>
      </c>
      <c r="C89" s="159" t="s">
        <v>428</v>
      </c>
      <c r="D89" s="155" t="s">
        <v>432</v>
      </c>
      <c r="E89" s="161" t="s">
        <v>226</v>
      </c>
      <c r="F89" s="156" t="s">
        <v>5</v>
      </c>
      <c r="G89" s="156">
        <v>9000</v>
      </c>
      <c r="H89" s="157">
        <v>60</v>
      </c>
      <c r="I89" s="156">
        <v>540000</v>
      </c>
    </row>
    <row r="90" spans="2:9">
      <c r="B90" s="158">
        <v>36</v>
      </c>
      <c r="C90" s="159" t="s">
        <v>428</v>
      </c>
      <c r="D90" s="155" t="s">
        <v>433</v>
      </c>
      <c r="E90" s="161" t="s">
        <v>226</v>
      </c>
      <c r="F90" s="156" t="s">
        <v>5</v>
      </c>
      <c r="G90" s="156">
        <v>7000</v>
      </c>
      <c r="H90" s="157">
        <v>25</v>
      </c>
      <c r="I90" s="156">
        <v>175000</v>
      </c>
    </row>
    <row r="91" spans="2:9">
      <c r="B91" s="158">
        <v>37</v>
      </c>
      <c r="C91" s="159" t="s">
        <v>428</v>
      </c>
      <c r="D91" s="155" t="s">
        <v>523</v>
      </c>
      <c r="E91" s="161" t="s">
        <v>226</v>
      </c>
      <c r="F91" s="156" t="s">
        <v>5</v>
      </c>
      <c r="G91" s="156">
        <v>5000</v>
      </c>
      <c r="H91" s="157">
        <v>10</v>
      </c>
      <c r="I91" s="156">
        <v>50000</v>
      </c>
    </row>
    <row r="92" spans="2:9">
      <c r="B92" s="158">
        <v>38</v>
      </c>
      <c r="C92" s="159" t="s">
        <v>428</v>
      </c>
      <c r="D92" s="155" t="s">
        <v>434</v>
      </c>
      <c r="E92" s="161" t="s">
        <v>226</v>
      </c>
      <c r="F92" s="156" t="s">
        <v>5</v>
      </c>
      <c r="G92" s="156">
        <v>3000</v>
      </c>
      <c r="H92" s="157">
        <v>25</v>
      </c>
      <c r="I92" s="156">
        <v>75000</v>
      </c>
    </row>
    <row r="93" spans="2:9">
      <c r="B93" s="158">
        <v>39</v>
      </c>
      <c r="C93" s="159" t="s">
        <v>428</v>
      </c>
      <c r="D93" s="155" t="s">
        <v>524</v>
      </c>
      <c r="E93" s="161" t="s">
        <v>226</v>
      </c>
      <c r="F93" s="156" t="s">
        <v>5</v>
      </c>
      <c r="G93" s="156">
        <v>1000</v>
      </c>
      <c r="H93" s="157">
        <v>30</v>
      </c>
      <c r="I93" s="156">
        <v>30000</v>
      </c>
    </row>
    <row r="94" spans="2:9">
      <c r="B94" s="158">
        <v>40</v>
      </c>
      <c r="C94" s="159" t="s">
        <v>436</v>
      </c>
      <c r="D94" s="155" t="s">
        <v>437</v>
      </c>
      <c r="E94" s="161" t="s">
        <v>226</v>
      </c>
      <c r="F94" s="156" t="s">
        <v>5</v>
      </c>
      <c r="G94" s="156">
        <v>75000</v>
      </c>
      <c r="H94" s="157">
        <v>11</v>
      </c>
      <c r="I94" s="156">
        <v>825000</v>
      </c>
    </row>
    <row r="95" spans="2:9">
      <c r="B95" s="158">
        <v>41</v>
      </c>
      <c r="C95" s="159" t="s">
        <v>436</v>
      </c>
      <c r="D95" s="155" t="s">
        <v>525</v>
      </c>
      <c r="E95" s="161" t="s">
        <v>226</v>
      </c>
      <c r="F95" s="156" t="s">
        <v>5</v>
      </c>
      <c r="G95" s="156">
        <v>65000</v>
      </c>
      <c r="H95" s="157">
        <v>6</v>
      </c>
      <c r="I95" s="156">
        <v>390000</v>
      </c>
    </row>
    <row r="96" spans="2:9">
      <c r="B96" s="158">
        <v>42</v>
      </c>
      <c r="C96" s="159" t="s">
        <v>436</v>
      </c>
      <c r="D96" s="155" t="s">
        <v>438</v>
      </c>
      <c r="E96" s="161" t="s">
        <v>226</v>
      </c>
      <c r="F96" s="156" t="s">
        <v>5</v>
      </c>
      <c r="G96" s="156">
        <v>55000</v>
      </c>
      <c r="H96" s="157">
        <v>8</v>
      </c>
      <c r="I96" s="156">
        <v>440000</v>
      </c>
    </row>
    <row r="97" spans="2:9">
      <c r="B97" s="158">
        <v>43</v>
      </c>
      <c r="C97" s="159" t="s">
        <v>436</v>
      </c>
      <c r="D97" s="155" t="s">
        <v>439</v>
      </c>
      <c r="E97" s="161" t="s">
        <v>226</v>
      </c>
      <c r="F97" s="156" t="s">
        <v>5</v>
      </c>
      <c r="G97" s="156">
        <v>48000</v>
      </c>
      <c r="H97" s="157">
        <v>11</v>
      </c>
      <c r="I97" s="156">
        <v>528000</v>
      </c>
    </row>
    <row r="98" spans="2:9">
      <c r="B98" s="158">
        <v>44</v>
      </c>
      <c r="C98" s="159" t="s">
        <v>436</v>
      </c>
      <c r="D98" s="155" t="s">
        <v>441</v>
      </c>
      <c r="E98" s="161" t="s">
        <v>226</v>
      </c>
      <c r="F98" s="156" t="s">
        <v>5</v>
      </c>
      <c r="G98" s="156">
        <v>40000</v>
      </c>
      <c r="H98" s="157">
        <v>15</v>
      </c>
      <c r="I98" s="156">
        <v>600000</v>
      </c>
    </row>
    <row r="99" spans="2:9">
      <c r="B99" s="158">
        <v>45</v>
      </c>
      <c r="C99" s="159" t="s">
        <v>436</v>
      </c>
      <c r="D99" s="155" t="s">
        <v>526</v>
      </c>
      <c r="E99" s="161" t="s">
        <v>226</v>
      </c>
      <c r="F99" s="156" t="s">
        <v>5</v>
      </c>
      <c r="G99" s="156">
        <v>35000</v>
      </c>
      <c r="H99" s="157">
        <v>2</v>
      </c>
      <c r="I99" s="156">
        <v>70000</v>
      </c>
    </row>
    <row r="100" spans="2:9">
      <c r="B100" s="158">
        <v>46</v>
      </c>
      <c r="C100" s="159" t="s">
        <v>436</v>
      </c>
      <c r="D100" s="155" t="s">
        <v>442</v>
      </c>
      <c r="E100" s="161" t="s">
        <v>226</v>
      </c>
      <c r="F100" s="156" t="s">
        <v>5</v>
      </c>
      <c r="G100" s="156">
        <v>18000</v>
      </c>
      <c r="H100" s="157">
        <v>10</v>
      </c>
      <c r="I100" s="156">
        <v>180000</v>
      </c>
    </row>
    <row r="101" spans="2:9">
      <c r="B101" s="158">
        <v>47</v>
      </c>
      <c r="C101" s="159" t="s">
        <v>436</v>
      </c>
      <c r="D101" s="155" t="s">
        <v>527</v>
      </c>
      <c r="E101" s="161" t="s">
        <v>226</v>
      </c>
      <c r="F101" s="156" t="s">
        <v>5</v>
      </c>
      <c r="G101" s="156">
        <v>5000</v>
      </c>
      <c r="H101" s="157">
        <v>20</v>
      </c>
      <c r="I101" s="156">
        <v>100000</v>
      </c>
    </row>
    <row r="102" spans="2:9">
      <c r="B102" s="158">
        <v>48</v>
      </c>
      <c r="C102" s="159" t="s">
        <v>436</v>
      </c>
      <c r="D102" s="155" t="s">
        <v>528</v>
      </c>
      <c r="E102" s="161" t="s">
        <v>226</v>
      </c>
      <c r="F102" s="156" t="s">
        <v>5</v>
      </c>
      <c r="G102" s="156">
        <v>50000</v>
      </c>
      <c r="H102" s="157">
        <v>2</v>
      </c>
      <c r="I102" s="156">
        <v>100000</v>
      </c>
    </row>
    <row r="103" spans="2:9">
      <c r="B103" s="158">
        <v>49</v>
      </c>
      <c r="C103" s="159" t="s">
        <v>537</v>
      </c>
      <c r="D103" s="155" t="s">
        <v>529</v>
      </c>
      <c r="E103" s="161" t="s">
        <v>226</v>
      </c>
      <c r="F103" s="156" t="s">
        <v>5</v>
      </c>
      <c r="G103" s="156">
        <v>21000</v>
      </c>
      <c r="H103" s="157">
        <v>3</v>
      </c>
      <c r="I103" s="156">
        <v>63000</v>
      </c>
    </row>
    <row r="104" spans="2:9">
      <c r="B104" s="158">
        <v>50</v>
      </c>
      <c r="C104" s="159" t="s">
        <v>436</v>
      </c>
      <c r="D104" s="155" t="s">
        <v>530</v>
      </c>
      <c r="E104" s="161" t="s">
        <v>226</v>
      </c>
      <c r="F104" s="156" t="s">
        <v>5</v>
      </c>
      <c r="G104" s="156">
        <v>5000</v>
      </c>
      <c r="H104" s="157">
        <v>20</v>
      </c>
      <c r="I104" s="156">
        <v>100000</v>
      </c>
    </row>
    <row r="105" spans="2:9">
      <c r="B105" s="158">
        <v>51</v>
      </c>
      <c r="C105" s="159" t="s">
        <v>536</v>
      </c>
      <c r="D105" s="155" t="s">
        <v>531</v>
      </c>
      <c r="E105" s="161" t="s">
        <v>226</v>
      </c>
      <c r="F105" s="156" t="s">
        <v>5</v>
      </c>
      <c r="G105" s="156">
        <v>2000</v>
      </c>
      <c r="H105" s="157">
        <v>20</v>
      </c>
      <c r="I105" s="156">
        <v>40000</v>
      </c>
    </row>
    <row r="106" spans="2:9">
      <c r="B106" s="158">
        <v>52</v>
      </c>
      <c r="C106" s="159" t="s">
        <v>535</v>
      </c>
      <c r="D106" s="155" t="s">
        <v>532</v>
      </c>
      <c r="E106" s="161" t="s">
        <v>226</v>
      </c>
      <c r="F106" s="156" t="s">
        <v>5</v>
      </c>
      <c r="G106" s="156">
        <v>5000</v>
      </c>
      <c r="H106" s="157">
        <v>25</v>
      </c>
      <c r="I106" s="156">
        <v>125000</v>
      </c>
    </row>
    <row r="107" spans="2:9">
      <c r="B107" s="158"/>
      <c r="C107" s="159"/>
      <c r="D107" s="155"/>
      <c r="E107" s="160"/>
      <c r="F107" s="156"/>
      <c r="G107" s="156"/>
      <c r="H107" s="157"/>
      <c r="I107" s="156"/>
    </row>
    <row r="108" spans="2:9">
      <c r="B108" s="158"/>
      <c r="C108" s="159"/>
      <c r="D108" s="162" t="s">
        <v>176</v>
      </c>
      <c r="E108" s="156"/>
      <c r="F108" s="156"/>
      <c r="G108" s="156"/>
      <c r="H108" s="157"/>
      <c r="I108" s="163" t="s">
        <v>533</v>
      </c>
    </row>
    <row r="109" spans="2:9">
      <c r="B109" s="158"/>
      <c r="C109" s="159"/>
      <c r="D109" s="164" t="s">
        <v>2</v>
      </c>
      <c r="E109" s="156"/>
      <c r="F109" s="156"/>
      <c r="G109" s="156"/>
      <c r="H109" s="157"/>
      <c r="I109" s="156"/>
    </row>
    <row r="110" spans="2:9">
      <c r="B110" s="158">
        <v>1</v>
      </c>
      <c r="C110" s="159" t="s">
        <v>445</v>
      </c>
      <c r="D110" s="155" t="s">
        <v>117</v>
      </c>
      <c r="E110" s="160" t="s">
        <v>222</v>
      </c>
      <c r="F110" s="156" t="s">
        <v>160</v>
      </c>
      <c r="G110" s="156">
        <v>80000</v>
      </c>
      <c r="H110" s="157">
        <v>12</v>
      </c>
      <c r="I110" s="163" t="s">
        <v>446</v>
      </c>
    </row>
    <row r="111" spans="2:9">
      <c r="B111" s="158"/>
      <c r="C111" s="159"/>
      <c r="D111" s="165" t="s">
        <v>176</v>
      </c>
      <c r="E111" s="160"/>
      <c r="F111" s="156"/>
      <c r="G111" s="156"/>
      <c r="H111" s="157"/>
      <c r="I111" s="166" t="s">
        <v>446</v>
      </c>
    </row>
    <row r="112" spans="2:9">
      <c r="B112" s="158"/>
      <c r="C112" s="159"/>
      <c r="D112" s="165"/>
      <c r="E112" s="160"/>
      <c r="F112" s="156"/>
      <c r="G112" s="156"/>
      <c r="H112" s="157"/>
      <c r="I112" s="166"/>
    </row>
    <row r="113" spans="2:9" ht="25.5">
      <c r="B113" s="158"/>
      <c r="C113" s="159"/>
      <c r="D113" s="165" t="s">
        <v>457</v>
      </c>
      <c r="E113" s="160"/>
      <c r="F113" s="156"/>
      <c r="G113" s="156"/>
      <c r="H113" s="157"/>
      <c r="I113" s="166"/>
    </row>
    <row r="114" spans="2:9" ht="51">
      <c r="B114" s="158">
        <v>1</v>
      </c>
      <c r="C114" s="159" t="s">
        <v>460</v>
      </c>
      <c r="D114" s="174" t="s">
        <v>461</v>
      </c>
      <c r="E114" s="160" t="s">
        <v>226</v>
      </c>
      <c r="F114" s="156" t="s">
        <v>462</v>
      </c>
      <c r="G114" s="156">
        <v>9500</v>
      </c>
      <c r="H114" s="157">
        <v>24</v>
      </c>
      <c r="I114" s="168" t="s">
        <v>463</v>
      </c>
    </row>
    <row r="115" spans="2:9" ht="38.25">
      <c r="B115" s="158">
        <v>2</v>
      </c>
      <c r="C115" s="159" t="s">
        <v>464</v>
      </c>
      <c r="D115" s="174" t="s">
        <v>465</v>
      </c>
      <c r="E115" s="160" t="s">
        <v>226</v>
      </c>
      <c r="F115" s="156" t="s">
        <v>462</v>
      </c>
      <c r="G115" s="156">
        <v>9000</v>
      </c>
      <c r="H115" s="157">
        <v>6</v>
      </c>
      <c r="I115" s="168" t="s">
        <v>466</v>
      </c>
    </row>
    <row r="116" spans="2:9" ht="25.5">
      <c r="B116" s="158">
        <v>3</v>
      </c>
      <c r="C116" s="159" t="s">
        <v>467</v>
      </c>
      <c r="D116" s="174" t="s">
        <v>468</v>
      </c>
      <c r="E116" s="160" t="s">
        <v>226</v>
      </c>
      <c r="F116" s="156" t="s">
        <v>471</v>
      </c>
      <c r="G116" s="156">
        <v>15000</v>
      </c>
      <c r="H116" s="157">
        <v>6</v>
      </c>
      <c r="I116" s="168" t="s">
        <v>469</v>
      </c>
    </row>
    <row r="117" spans="2:9" ht="25.5">
      <c r="B117" s="158">
        <v>4</v>
      </c>
      <c r="C117" s="159" t="s">
        <v>467</v>
      </c>
      <c r="D117" s="174" t="s">
        <v>470</v>
      </c>
      <c r="E117" s="160" t="s">
        <v>226</v>
      </c>
      <c r="F117" s="156" t="s">
        <v>471</v>
      </c>
      <c r="G117" s="156">
        <v>20000</v>
      </c>
      <c r="H117" s="157">
        <v>4</v>
      </c>
      <c r="I117" s="168" t="s">
        <v>472</v>
      </c>
    </row>
    <row r="118" spans="2:9" ht="25.5">
      <c r="B118" s="158">
        <v>5</v>
      </c>
      <c r="C118" s="159" t="s">
        <v>473</v>
      </c>
      <c r="D118" s="174" t="s">
        <v>476</v>
      </c>
      <c r="E118" s="160" t="s">
        <v>226</v>
      </c>
      <c r="F118" s="156" t="s">
        <v>471</v>
      </c>
      <c r="G118" s="156">
        <v>8000</v>
      </c>
      <c r="H118" s="157">
        <v>12</v>
      </c>
      <c r="I118" s="168" t="s">
        <v>480</v>
      </c>
    </row>
    <row r="119" spans="2:9" ht="25.5">
      <c r="B119" s="158">
        <v>6</v>
      </c>
      <c r="C119" s="159" t="s">
        <v>474</v>
      </c>
      <c r="D119" s="174" t="s">
        <v>477</v>
      </c>
      <c r="E119" s="160" t="s">
        <v>226</v>
      </c>
      <c r="F119" s="156" t="s">
        <v>471</v>
      </c>
      <c r="G119" s="156">
        <v>8000</v>
      </c>
      <c r="H119" s="157">
        <v>12</v>
      </c>
      <c r="I119" s="168" t="s">
        <v>480</v>
      </c>
    </row>
    <row r="120" spans="2:9">
      <c r="B120" s="158">
        <v>7</v>
      </c>
      <c r="C120" s="159" t="s">
        <v>475</v>
      </c>
      <c r="D120" s="174" t="s">
        <v>478</v>
      </c>
      <c r="E120" s="160" t="s">
        <v>226</v>
      </c>
      <c r="F120" s="156" t="s">
        <v>471</v>
      </c>
      <c r="G120" s="156">
        <v>2500</v>
      </c>
      <c r="H120" s="157">
        <v>12</v>
      </c>
      <c r="I120" s="168" t="s">
        <v>481</v>
      </c>
    </row>
    <row r="121" spans="2:9">
      <c r="B121" s="158">
        <v>8</v>
      </c>
      <c r="C121" s="159" t="s">
        <v>149</v>
      </c>
      <c r="D121" s="174" t="s">
        <v>479</v>
      </c>
      <c r="E121" s="160" t="s">
        <v>226</v>
      </c>
      <c r="F121" s="156" t="s">
        <v>471</v>
      </c>
      <c r="G121" s="156">
        <v>2000</v>
      </c>
      <c r="H121" s="157">
        <v>18</v>
      </c>
      <c r="I121" s="168" t="s">
        <v>482</v>
      </c>
    </row>
    <row r="122" spans="2:9" ht="25.5">
      <c r="B122" s="158">
        <v>9</v>
      </c>
      <c r="C122" s="159" t="s">
        <v>149</v>
      </c>
      <c r="D122" s="174" t="s">
        <v>492</v>
      </c>
      <c r="E122" s="160" t="s">
        <v>226</v>
      </c>
      <c r="F122" s="156" t="s">
        <v>471</v>
      </c>
      <c r="G122" s="156">
        <v>7000</v>
      </c>
      <c r="H122" s="157">
        <v>4</v>
      </c>
      <c r="I122" s="168" t="s">
        <v>506</v>
      </c>
    </row>
    <row r="123" spans="2:9" ht="25.5">
      <c r="B123" s="158">
        <v>10</v>
      </c>
      <c r="C123" s="159" t="s">
        <v>149</v>
      </c>
      <c r="D123" s="174" t="s">
        <v>493</v>
      </c>
      <c r="E123" s="160" t="s">
        <v>226</v>
      </c>
      <c r="F123" s="156" t="s">
        <v>471</v>
      </c>
      <c r="G123" s="156">
        <v>2000</v>
      </c>
      <c r="H123" s="157">
        <v>4</v>
      </c>
      <c r="I123" s="168" t="s">
        <v>507</v>
      </c>
    </row>
    <row r="124" spans="2:9" ht="38.25">
      <c r="B124" s="158">
        <v>11</v>
      </c>
      <c r="C124" s="159" t="s">
        <v>483</v>
      </c>
      <c r="D124" s="174" t="s">
        <v>491</v>
      </c>
      <c r="E124" s="160" t="s">
        <v>226</v>
      </c>
      <c r="F124" s="156" t="s">
        <v>471</v>
      </c>
      <c r="G124" s="156">
        <v>1500</v>
      </c>
      <c r="H124" s="157">
        <v>6</v>
      </c>
      <c r="I124" s="168" t="s">
        <v>508</v>
      </c>
    </row>
    <row r="125" spans="2:9" ht="25.5">
      <c r="B125" s="158">
        <v>12</v>
      </c>
      <c r="C125" s="159" t="s">
        <v>484</v>
      </c>
      <c r="D125" s="174" t="s">
        <v>494</v>
      </c>
      <c r="E125" s="160" t="s">
        <v>226</v>
      </c>
      <c r="F125" s="156" t="s">
        <v>462</v>
      </c>
      <c r="G125" s="156">
        <v>2500</v>
      </c>
      <c r="H125" s="157">
        <v>24</v>
      </c>
      <c r="I125" s="168" t="s">
        <v>509</v>
      </c>
    </row>
    <row r="126" spans="2:9" ht="25.5">
      <c r="B126" s="158">
        <v>13</v>
      </c>
      <c r="C126" s="159" t="s">
        <v>485</v>
      </c>
      <c r="D126" s="174" t="s">
        <v>495</v>
      </c>
      <c r="E126" s="160" t="s">
        <v>226</v>
      </c>
      <c r="F126" s="156" t="s">
        <v>471</v>
      </c>
      <c r="G126" s="156">
        <v>800</v>
      </c>
      <c r="H126" s="157">
        <v>12</v>
      </c>
      <c r="I126" s="168" t="s">
        <v>510</v>
      </c>
    </row>
    <row r="127" spans="2:9" ht="25.5">
      <c r="B127" s="158">
        <v>14</v>
      </c>
      <c r="C127" s="159" t="s">
        <v>485</v>
      </c>
      <c r="D127" s="174" t="s">
        <v>496</v>
      </c>
      <c r="E127" s="160" t="s">
        <v>226</v>
      </c>
      <c r="F127" s="156" t="s">
        <v>471</v>
      </c>
      <c r="G127" s="156">
        <v>45000</v>
      </c>
      <c r="H127" s="157">
        <v>1</v>
      </c>
      <c r="I127" s="168" t="s">
        <v>511</v>
      </c>
    </row>
    <row r="128" spans="2:9" ht="25.5">
      <c r="B128" s="158">
        <v>15</v>
      </c>
      <c r="C128" s="159" t="s">
        <v>486</v>
      </c>
      <c r="D128" s="174" t="s">
        <v>497</v>
      </c>
      <c r="E128" s="160" t="s">
        <v>226</v>
      </c>
      <c r="F128" s="156" t="s">
        <v>471</v>
      </c>
      <c r="G128" s="156">
        <v>3000</v>
      </c>
      <c r="H128" s="157">
        <v>6</v>
      </c>
      <c r="I128" s="168" t="s">
        <v>512</v>
      </c>
    </row>
    <row r="129" spans="2:9">
      <c r="B129" s="158">
        <v>16</v>
      </c>
      <c r="C129" s="159" t="s">
        <v>486</v>
      </c>
      <c r="D129" s="174" t="s">
        <v>498</v>
      </c>
      <c r="E129" s="160" t="s">
        <v>226</v>
      </c>
      <c r="F129" s="156" t="s">
        <v>471</v>
      </c>
      <c r="G129" s="156">
        <v>3000</v>
      </c>
      <c r="H129" s="157">
        <v>6</v>
      </c>
      <c r="I129" s="168" t="s">
        <v>512</v>
      </c>
    </row>
    <row r="130" spans="2:9" ht="25.5">
      <c r="B130" s="158">
        <v>17</v>
      </c>
      <c r="C130" s="159" t="s">
        <v>485</v>
      </c>
      <c r="D130" s="174" t="s">
        <v>499</v>
      </c>
      <c r="E130" s="160" t="s">
        <v>226</v>
      </c>
      <c r="F130" s="156" t="s">
        <v>471</v>
      </c>
      <c r="G130" s="156">
        <v>4000</v>
      </c>
      <c r="H130" s="157">
        <v>12</v>
      </c>
      <c r="I130" s="168" t="s">
        <v>513</v>
      </c>
    </row>
    <row r="131" spans="2:9" ht="25.5">
      <c r="B131" s="158">
        <v>18</v>
      </c>
      <c r="C131" s="159" t="s">
        <v>485</v>
      </c>
      <c r="D131" s="174" t="s">
        <v>500</v>
      </c>
      <c r="E131" s="160" t="s">
        <v>226</v>
      </c>
      <c r="F131" s="156" t="s">
        <v>471</v>
      </c>
      <c r="G131" s="156">
        <v>25000</v>
      </c>
      <c r="H131" s="157">
        <v>1</v>
      </c>
      <c r="I131" s="168" t="s">
        <v>514</v>
      </c>
    </row>
    <row r="132" spans="2:9" ht="25.5">
      <c r="B132" s="158">
        <v>19</v>
      </c>
      <c r="C132" s="159" t="s">
        <v>487</v>
      </c>
      <c r="D132" s="174" t="s">
        <v>501</v>
      </c>
      <c r="E132" s="160" t="s">
        <v>226</v>
      </c>
      <c r="F132" s="156" t="s">
        <v>462</v>
      </c>
      <c r="G132" s="156">
        <v>4000</v>
      </c>
      <c r="H132" s="157">
        <v>12</v>
      </c>
      <c r="I132" s="168" t="s">
        <v>513</v>
      </c>
    </row>
    <row r="133" spans="2:9" ht="25.5">
      <c r="B133" s="158">
        <v>20</v>
      </c>
      <c r="C133" s="159" t="s">
        <v>488</v>
      </c>
      <c r="D133" s="174" t="s">
        <v>502</v>
      </c>
      <c r="E133" s="160" t="s">
        <v>226</v>
      </c>
      <c r="F133" s="156" t="s">
        <v>471</v>
      </c>
      <c r="G133" s="156">
        <v>36000</v>
      </c>
      <c r="H133" s="157">
        <v>6</v>
      </c>
      <c r="I133" s="168" t="s">
        <v>515</v>
      </c>
    </row>
    <row r="134" spans="2:9" ht="25.5">
      <c r="B134" s="158">
        <v>21</v>
      </c>
      <c r="C134" s="159" t="s">
        <v>488</v>
      </c>
      <c r="D134" s="174" t="s">
        <v>503</v>
      </c>
      <c r="E134" s="160" t="s">
        <v>226</v>
      </c>
      <c r="F134" s="156" t="s">
        <v>471</v>
      </c>
      <c r="G134" s="156">
        <v>34000</v>
      </c>
      <c r="H134" s="157">
        <v>12</v>
      </c>
      <c r="I134" s="168" t="s">
        <v>516</v>
      </c>
    </row>
    <row r="135" spans="2:9">
      <c r="B135" s="158">
        <v>22</v>
      </c>
      <c r="C135" s="159" t="s">
        <v>489</v>
      </c>
      <c r="D135" s="174" t="s">
        <v>504</v>
      </c>
      <c r="E135" s="160" t="s">
        <v>226</v>
      </c>
      <c r="F135" s="156" t="s">
        <v>471</v>
      </c>
      <c r="G135" s="156">
        <v>150000</v>
      </c>
      <c r="H135" s="157">
        <v>6</v>
      </c>
      <c r="I135" s="168" t="s">
        <v>398</v>
      </c>
    </row>
    <row r="136" spans="2:9">
      <c r="B136" s="158">
        <v>23</v>
      </c>
      <c r="C136" s="159" t="s">
        <v>490</v>
      </c>
      <c r="D136" s="174" t="s">
        <v>505</v>
      </c>
      <c r="E136" s="160" t="s">
        <v>226</v>
      </c>
      <c r="F136" s="156" t="s">
        <v>471</v>
      </c>
      <c r="G136" s="156">
        <v>45000</v>
      </c>
      <c r="H136" s="157">
        <v>4</v>
      </c>
      <c r="I136" s="168" t="s">
        <v>517</v>
      </c>
    </row>
    <row r="137" spans="2:9">
      <c r="B137" s="217">
        <v>24</v>
      </c>
      <c r="C137" s="218" t="s">
        <v>489</v>
      </c>
      <c r="D137" s="219" t="s">
        <v>504</v>
      </c>
      <c r="E137" s="220" t="s">
        <v>407</v>
      </c>
      <c r="F137" s="221" t="s">
        <v>5</v>
      </c>
      <c r="G137" s="221">
        <v>200000</v>
      </c>
      <c r="H137" s="222">
        <v>8</v>
      </c>
      <c r="I137" s="223" t="s">
        <v>661</v>
      </c>
    </row>
    <row r="138" spans="2:9" ht="38.25">
      <c r="B138" s="217">
        <v>25</v>
      </c>
      <c r="C138" s="218" t="s">
        <v>663</v>
      </c>
      <c r="D138" s="219" t="s">
        <v>665</v>
      </c>
      <c r="E138" s="220" t="s">
        <v>226</v>
      </c>
      <c r="F138" s="221" t="s">
        <v>471</v>
      </c>
      <c r="G138" s="221">
        <v>170000</v>
      </c>
      <c r="H138" s="222">
        <v>20</v>
      </c>
      <c r="I138" s="223" t="s">
        <v>666</v>
      </c>
    </row>
    <row r="139" spans="2:9" ht="38.25">
      <c r="B139" s="217">
        <v>26</v>
      </c>
      <c r="C139" s="218" t="s">
        <v>663</v>
      </c>
      <c r="D139" s="219" t="s">
        <v>667</v>
      </c>
      <c r="E139" s="220" t="s">
        <v>226</v>
      </c>
      <c r="F139" s="221" t="s">
        <v>471</v>
      </c>
      <c r="G139" s="221">
        <v>120000</v>
      </c>
      <c r="H139" s="222">
        <v>18</v>
      </c>
      <c r="I139" s="223" t="s">
        <v>668</v>
      </c>
    </row>
    <row r="140" spans="2:9" ht="38.25">
      <c r="B140" s="217">
        <v>27</v>
      </c>
      <c r="C140" s="218" t="s">
        <v>664</v>
      </c>
      <c r="D140" s="219" t="s">
        <v>669</v>
      </c>
      <c r="E140" s="220" t="s">
        <v>226</v>
      </c>
      <c r="F140" s="221" t="s">
        <v>471</v>
      </c>
      <c r="G140" s="221">
        <v>200000</v>
      </c>
      <c r="H140" s="222">
        <v>2</v>
      </c>
      <c r="I140" s="223" t="s">
        <v>670</v>
      </c>
    </row>
    <row r="141" spans="2:9" ht="25.5">
      <c r="B141" s="231">
        <v>28</v>
      </c>
      <c r="C141" s="232" t="s">
        <v>664</v>
      </c>
      <c r="D141" s="233" t="s">
        <v>671</v>
      </c>
      <c r="E141" s="234" t="s">
        <v>226</v>
      </c>
      <c r="F141" s="235" t="s">
        <v>471</v>
      </c>
      <c r="G141" s="235">
        <v>82000</v>
      </c>
      <c r="H141" s="236">
        <v>2</v>
      </c>
      <c r="I141" s="237" t="s">
        <v>672</v>
      </c>
    </row>
    <row r="142" spans="2:9">
      <c r="B142" s="158"/>
      <c r="C142" s="159"/>
      <c r="D142" s="165" t="s">
        <v>673</v>
      </c>
      <c r="E142" s="160"/>
      <c r="F142" s="156"/>
      <c r="G142" s="156"/>
      <c r="H142" s="157"/>
      <c r="I142" s="166" t="s">
        <v>674</v>
      </c>
    </row>
    <row r="143" spans="2:9">
      <c r="B143" s="158"/>
      <c r="C143" s="159"/>
      <c r="D143" s="173" t="s">
        <v>2</v>
      </c>
      <c r="E143" s="160"/>
      <c r="F143" s="156"/>
      <c r="G143" s="156"/>
      <c r="H143" s="157"/>
      <c r="I143" s="166"/>
    </row>
    <row r="144" spans="2:9">
      <c r="B144" s="158">
        <v>1</v>
      </c>
      <c r="C144" s="159" t="s">
        <v>447</v>
      </c>
      <c r="D144" s="155" t="s">
        <v>241</v>
      </c>
      <c r="E144" s="160" t="s">
        <v>226</v>
      </c>
      <c r="F144" s="156" t="s">
        <v>448</v>
      </c>
      <c r="G144" s="156">
        <v>490</v>
      </c>
      <c r="H144" s="157">
        <v>2000</v>
      </c>
      <c r="I144" s="168" t="s">
        <v>449</v>
      </c>
    </row>
    <row r="145" spans="1:9">
      <c r="B145" s="158">
        <v>2</v>
      </c>
      <c r="C145" s="159" t="s">
        <v>25</v>
      </c>
      <c r="D145" s="155" t="s">
        <v>153</v>
      </c>
      <c r="E145" s="160" t="s">
        <v>226</v>
      </c>
      <c r="F145" s="156" t="s">
        <v>448</v>
      </c>
      <c r="G145" s="156">
        <v>530</v>
      </c>
      <c r="H145" s="157">
        <v>30000</v>
      </c>
      <c r="I145" s="168" t="s">
        <v>450</v>
      </c>
    </row>
    <row r="146" spans="1:9">
      <c r="B146" s="158">
        <v>3</v>
      </c>
      <c r="C146" s="159" t="s">
        <v>518</v>
      </c>
      <c r="D146" s="155" t="s">
        <v>458</v>
      </c>
      <c r="E146" s="160" t="s">
        <v>226</v>
      </c>
      <c r="F146" s="156" t="s">
        <v>448</v>
      </c>
      <c r="G146" s="156">
        <v>300</v>
      </c>
      <c r="H146" s="157">
        <v>30000</v>
      </c>
      <c r="I146" s="168" t="s">
        <v>459</v>
      </c>
    </row>
    <row r="147" spans="1:9">
      <c r="B147" s="158">
        <v>4</v>
      </c>
      <c r="C147" s="159" t="s">
        <v>624</v>
      </c>
      <c r="D147" s="155" t="s">
        <v>623</v>
      </c>
      <c r="E147" s="160" t="s">
        <v>222</v>
      </c>
      <c r="F147" s="156" t="s">
        <v>448</v>
      </c>
      <c r="G147" s="156">
        <v>2100</v>
      </c>
      <c r="H147" s="157">
        <v>450</v>
      </c>
      <c r="I147" s="168" t="s">
        <v>625</v>
      </c>
    </row>
    <row r="148" spans="1:9">
      <c r="B148" s="158">
        <v>5</v>
      </c>
      <c r="C148" s="159" t="s">
        <v>25</v>
      </c>
      <c r="D148" s="155" t="s">
        <v>153</v>
      </c>
      <c r="E148" s="160" t="s">
        <v>226</v>
      </c>
      <c r="F148" s="156" t="s">
        <v>448</v>
      </c>
      <c r="G148" s="156">
        <v>670</v>
      </c>
      <c r="H148" s="157">
        <v>30000</v>
      </c>
      <c r="I148" s="168" t="s">
        <v>660</v>
      </c>
    </row>
    <row r="149" spans="1:9">
      <c r="B149" s="158">
        <v>6</v>
      </c>
      <c r="C149" s="159" t="s">
        <v>662</v>
      </c>
      <c r="D149" s="155" t="s">
        <v>71</v>
      </c>
      <c r="E149" s="160" t="s">
        <v>226</v>
      </c>
      <c r="F149" s="156" t="s">
        <v>154</v>
      </c>
      <c r="G149" s="156">
        <v>300</v>
      </c>
      <c r="H149" s="157">
        <v>30000</v>
      </c>
      <c r="I149" s="168" t="s">
        <v>459</v>
      </c>
    </row>
    <row r="150" spans="1:9">
      <c r="B150" s="231">
        <v>7</v>
      </c>
      <c r="C150" s="232" t="s">
        <v>25</v>
      </c>
      <c r="D150" s="238" t="s">
        <v>153</v>
      </c>
      <c r="E150" s="234" t="s">
        <v>226</v>
      </c>
      <c r="F150" s="235" t="s">
        <v>448</v>
      </c>
      <c r="G150" s="235">
        <v>650</v>
      </c>
      <c r="H150" s="236">
        <v>30000</v>
      </c>
      <c r="I150" s="237" t="s">
        <v>675</v>
      </c>
    </row>
    <row r="151" spans="1:9">
      <c r="B151" s="231">
        <v>8</v>
      </c>
      <c r="C151" s="232" t="s">
        <v>447</v>
      </c>
      <c r="D151" s="238" t="s">
        <v>241</v>
      </c>
      <c r="E151" s="234" t="s">
        <v>226</v>
      </c>
      <c r="F151" s="235" t="s">
        <v>448</v>
      </c>
      <c r="G151" s="235">
        <v>500</v>
      </c>
      <c r="H151" s="236">
        <v>1000</v>
      </c>
      <c r="I151" s="237" t="s">
        <v>676</v>
      </c>
    </row>
    <row r="152" spans="1:9">
      <c r="B152" s="231">
        <v>9</v>
      </c>
      <c r="C152" s="232" t="s">
        <v>624</v>
      </c>
      <c r="D152" s="238" t="s">
        <v>677</v>
      </c>
      <c r="E152" s="234" t="s">
        <v>226</v>
      </c>
      <c r="F152" s="235" t="s">
        <v>448</v>
      </c>
      <c r="G152" s="235">
        <v>2300</v>
      </c>
      <c r="H152" s="236">
        <v>410</v>
      </c>
      <c r="I152" s="237" t="s">
        <v>678</v>
      </c>
    </row>
    <row r="153" spans="1:9">
      <c r="B153" s="231">
        <v>10</v>
      </c>
      <c r="C153" s="232" t="s">
        <v>518</v>
      </c>
      <c r="D153" s="238" t="s">
        <v>458</v>
      </c>
      <c r="E153" s="234" t="s">
        <v>226</v>
      </c>
      <c r="F153" s="235" t="s">
        <v>448</v>
      </c>
      <c r="G153" s="235">
        <v>230</v>
      </c>
      <c r="H153" s="236">
        <v>30000</v>
      </c>
      <c r="I153" s="237" t="s">
        <v>680</v>
      </c>
    </row>
    <row r="154" spans="1:9">
      <c r="A154" s="240"/>
      <c r="B154" s="224">
        <v>10</v>
      </c>
      <c r="C154" s="225" t="s">
        <v>25</v>
      </c>
      <c r="D154" s="230" t="s">
        <v>153</v>
      </c>
      <c r="E154" s="226" t="s">
        <v>226</v>
      </c>
      <c r="F154" s="227" t="s">
        <v>448</v>
      </c>
      <c r="G154" s="227">
        <v>570</v>
      </c>
      <c r="H154" s="228">
        <v>8770</v>
      </c>
      <c r="I154" s="229" t="s">
        <v>681</v>
      </c>
    </row>
    <row r="155" spans="1:9" ht="28.5">
      <c r="B155" s="158"/>
      <c r="C155" s="159"/>
      <c r="D155" s="164" t="s">
        <v>176</v>
      </c>
      <c r="E155" s="160"/>
      <c r="F155" s="156"/>
      <c r="G155" s="156"/>
      <c r="H155" s="157"/>
      <c r="I155" s="207" t="s">
        <v>682</v>
      </c>
    </row>
    <row r="156" spans="1:9">
      <c r="B156" s="158"/>
      <c r="C156" s="159"/>
      <c r="D156" s="164" t="s">
        <v>2</v>
      </c>
      <c r="E156" s="160"/>
      <c r="F156" s="156"/>
      <c r="G156" s="156"/>
      <c r="H156" s="157"/>
      <c r="I156" s="207"/>
    </row>
    <row r="157" spans="1:9" ht="15.75">
      <c r="B157" s="117">
        <v>1</v>
      </c>
      <c r="C157" s="10" t="s">
        <v>395</v>
      </c>
      <c r="D157" s="11" t="s">
        <v>394</v>
      </c>
      <c r="E157" s="10" t="s">
        <v>222</v>
      </c>
      <c r="F157" s="10" t="s">
        <v>390</v>
      </c>
      <c r="G157" s="25">
        <v>100000</v>
      </c>
      <c r="H157" s="12" t="s">
        <v>43</v>
      </c>
      <c r="I157" s="139" t="s">
        <v>392</v>
      </c>
    </row>
    <row r="158" spans="1:9" ht="15.75">
      <c r="B158" s="117">
        <v>1</v>
      </c>
      <c r="C158" s="10" t="s">
        <v>395</v>
      </c>
      <c r="D158" s="11" t="s">
        <v>394</v>
      </c>
      <c r="E158" s="10" t="s">
        <v>222</v>
      </c>
      <c r="F158" s="10" t="s">
        <v>390</v>
      </c>
      <c r="G158" s="25">
        <v>80000</v>
      </c>
      <c r="H158" s="12" t="s">
        <v>43</v>
      </c>
      <c r="I158" s="139" t="s">
        <v>397</v>
      </c>
    </row>
    <row r="159" spans="1:9" ht="15.75">
      <c r="B159" s="117">
        <v>2</v>
      </c>
      <c r="C159" s="10" t="s">
        <v>393</v>
      </c>
      <c r="D159" s="11" t="s">
        <v>391</v>
      </c>
      <c r="E159" s="10" t="s">
        <v>222</v>
      </c>
      <c r="F159" s="10" t="s">
        <v>8</v>
      </c>
      <c r="G159" s="25">
        <v>10000</v>
      </c>
      <c r="H159" s="12" t="s">
        <v>37</v>
      </c>
      <c r="I159" s="139" t="s">
        <v>392</v>
      </c>
    </row>
    <row r="160" spans="1:9" ht="15.75">
      <c r="B160" s="117"/>
      <c r="C160" s="10"/>
      <c r="D160" s="185" t="s">
        <v>176</v>
      </c>
      <c r="E160" s="178"/>
      <c r="F160" s="178"/>
      <c r="G160" s="142"/>
      <c r="H160" s="135"/>
      <c r="I160" s="139" t="s">
        <v>685</v>
      </c>
    </row>
    <row r="161" spans="1:40" s="192" customFormat="1" ht="15.75">
      <c r="B161" s="186">
        <v>1</v>
      </c>
      <c r="C161" s="187" t="s">
        <v>565</v>
      </c>
      <c r="D161" s="208" t="s">
        <v>260</v>
      </c>
      <c r="E161" s="188" t="s">
        <v>226</v>
      </c>
      <c r="F161" s="188" t="s">
        <v>154</v>
      </c>
      <c r="G161" s="189">
        <v>68</v>
      </c>
      <c r="H161" s="190" t="s">
        <v>566</v>
      </c>
      <c r="I161" s="191" t="s">
        <v>567</v>
      </c>
    </row>
    <row r="162" spans="1:40" s="192" customFormat="1" ht="15.75">
      <c r="B162" s="186">
        <v>2</v>
      </c>
      <c r="C162" s="187" t="s">
        <v>568</v>
      </c>
      <c r="D162" s="209" t="s">
        <v>569</v>
      </c>
      <c r="E162" s="188" t="s">
        <v>226</v>
      </c>
      <c r="F162" s="187" t="s">
        <v>8</v>
      </c>
      <c r="G162" s="189">
        <v>15000</v>
      </c>
      <c r="H162" s="193" t="s">
        <v>159</v>
      </c>
      <c r="I162" s="191" t="s">
        <v>572</v>
      </c>
    </row>
    <row r="163" spans="1:40" s="192" customFormat="1" ht="15.75">
      <c r="B163" s="186">
        <v>3</v>
      </c>
      <c r="C163" s="187" t="s">
        <v>570</v>
      </c>
      <c r="D163" s="210" t="s">
        <v>571</v>
      </c>
      <c r="E163" s="187" t="s">
        <v>226</v>
      </c>
      <c r="F163" s="188" t="s">
        <v>8</v>
      </c>
      <c r="G163" s="194">
        <v>15000</v>
      </c>
      <c r="H163" s="190" t="s">
        <v>36</v>
      </c>
      <c r="I163" s="191" t="s">
        <v>573</v>
      </c>
    </row>
    <row r="164" spans="1:40" s="192" customFormat="1" ht="15.75">
      <c r="B164" s="186"/>
      <c r="C164" s="187"/>
      <c r="D164" s="195" t="s">
        <v>176</v>
      </c>
      <c r="E164" s="188"/>
      <c r="F164" s="188"/>
      <c r="G164" s="189"/>
      <c r="H164" s="190"/>
      <c r="I164" s="196" t="s">
        <v>686</v>
      </c>
    </row>
    <row r="165" spans="1:40" ht="15.75">
      <c r="B165" s="117"/>
      <c r="C165" s="10"/>
      <c r="D165" s="144"/>
      <c r="E165" s="141"/>
      <c r="F165" s="141"/>
      <c r="G165" s="142"/>
      <c r="H165" s="135"/>
      <c r="I165" s="139"/>
    </row>
    <row r="166" spans="1:40" ht="15.75">
      <c r="B166" s="117"/>
      <c r="C166" s="10"/>
      <c r="D166" s="146" t="s">
        <v>6</v>
      </c>
      <c r="E166" s="141"/>
      <c r="F166" s="141"/>
      <c r="G166" s="142"/>
      <c r="H166" s="135"/>
      <c r="I166" s="139"/>
    </row>
    <row r="167" spans="1:40" ht="15.75">
      <c r="B167" s="117">
        <v>1</v>
      </c>
      <c r="C167" s="10" t="s">
        <v>416</v>
      </c>
      <c r="D167" s="145" t="s">
        <v>413</v>
      </c>
      <c r="E167" s="141" t="s">
        <v>222</v>
      </c>
      <c r="F167" s="141" t="s">
        <v>5</v>
      </c>
      <c r="G167" s="142">
        <v>300000</v>
      </c>
      <c r="H167" s="135" t="s">
        <v>72</v>
      </c>
      <c r="I167" s="139" t="s">
        <v>414</v>
      </c>
    </row>
    <row r="168" spans="1:40" s="239" customFormat="1" ht="48.75">
      <c r="A168" s="240"/>
      <c r="B168" s="293">
        <v>2</v>
      </c>
      <c r="C168" s="294"/>
      <c r="D168" s="49" t="s">
        <v>619</v>
      </c>
      <c r="E168" s="295" t="s">
        <v>226</v>
      </c>
      <c r="F168" s="295" t="s">
        <v>5</v>
      </c>
      <c r="G168" s="296">
        <v>3750000</v>
      </c>
      <c r="H168" s="297" t="s">
        <v>620</v>
      </c>
      <c r="I168" s="298" t="s">
        <v>621</v>
      </c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0"/>
      <c r="AK168" s="240"/>
      <c r="AL168" s="240"/>
      <c r="AM168" s="240"/>
      <c r="AN168" s="240"/>
    </row>
    <row r="169" spans="1:40" ht="15.75">
      <c r="B169" s="117"/>
      <c r="C169" s="10"/>
      <c r="D169" s="170" t="s">
        <v>176</v>
      </c>
      <c r="E169" s="169"/>
      <c r="F169" s="169"/>
      <c r="G169" s="142"/>
      <c r="H169" s="135"/>
      <c r="I169" s="139" t="s">
        <v>622</v>
      </c>
    </row>
    <row r="170" spans="1:40" ht="15.75">
      <c r="B170" s="117"/>
      <c r="C170" s="10"/>
      <c r="D170" s="170" t="s">
        <v>451</v>
      </c>
      <c r="E170" s="141"/>
      <c r="F170" s="141"/>
      <c r="G170" s="142"/>
      <c r="H170" s="135"/>
      <c r="I170" s="139"/>
    </row>
    <row r="171" spans="1:40" ht="15.75">
      <c r="B171" s="117">
        <v>1</v>
      </c>
      <c r="C171" s="10" t="s">
        <v>456</v>
      </c>
      <c r="D171" s="11" t="s">
        <v>452</v>
      </c>
      <c r="E171" s="171" t="s">
        <v>226</v>
      </c>
      <c r="F171" s="171" t="s">
        <v>7</v>
      </c>
      <c r="G171" s="142">
        <v>2000900</v>
      </c>
      <c r="H171" s="135" t="s">
        <v>72</v>
      </c>
      <c r="I171" s="139" t="s">
        <v>455</v>
      </c>
    </row>
    <row r="172" spans="1:40" ht="15.75">
      <c r="B172" s="117"/>
      <c r="C172" s="10"/>
      <c r="D172" s="11" t="s">
        <v>453</v>
      </c>
      <c r="E172" s="169"/>
      <c r="F172" s="169"/>
      <c r="G172" s="142"/>
      <c r="H172" s="135"/>
      <c r="I172" s="139"/>
    </row>
    <row r="173" spans="1:40" ht="15.75">
      <c r="B173" s="117"/>
      <c r="C173" s="10"/>
      <c r="D173" s="11" t="s">
        <v>454</v>
      </c>
      <c r="E173" s="172"/>
      <c r="F173" s="172"/>
      <c r="G173" s="142"/>
      <c r="H173" s="135"/>
      <c r="I173" s="139"/>
    </row>
    <row r="174" spans="1:40" ht="36.75">
      <c r="B174" s="117">
        <v>2</v>
      </c>
      <c r="C174" s="10" t="s">
        <v>456</v>
      </c>
      <c r="D174" s="11" t="s">
        <v>538</v>
      </c>
      <c r="E174" s="172" t="s">
        <v>226</v>
      </c>
      <c r="F174" s="10" t="s">
        <v>7</v>
      </c>
      <c r="G174" s="25">
        <v>2912500</v>
      </c>
      <c r="H174" s="135" t="s">
        <v>72</v>
      </c>
      <c r="I174" s="139" t="s">
        <v>534</v>
      </c>
    </row>
    <row r="175" spans="1:40" ht="60.75">
      <c r="B175" s="117">
        <v>3</v>
      </c>
      <c r="C175" s="10" t="s">
        <v>456</v>
      </c>
      <c r="D175" s="11" t="s">
        <v>539</v>
      </c>
      <c r="E175" s="10" t="s">
        <v>226</v>
      </c>
      <c r="F175" s="175" t="s">
        <v>7</v>
      </c>
      <c r="G175" s="25">
        <v>2398440</v>
      </c>
      <c r="H175" s="135" t="s">
        <v>72</v>
      </c>
      <c r="I175" s="139" t="s">
        <v>540</v>
      </c>
    </row>
    <row r="176" spans="1:40" ht="36.75">
      <c r="B176" s="117">
        <v>4</v>
      </c>
      <c r="C176" s="10" t="s">
        <v>456</v>
      </c>
      <c r="D176" s="11" t="s">
        <v>616</v>
      </c>
      <c r="E176" s="203" t="s">
        <v>226</v>
      </c>
      <c r="F176" s="203" t="s">
        <v>7</v>
      </c>
      <c r="G176" s="142">
        <v>3063600</v>
      </c>
      <c r="H176" s="135" t="s">
        <v>72</v>
      </c>
      <c r="I176" s="139" t="s">
        <v>617</v>
      </c>
    </row>
    <row r="177" spans="2:9" ht="15.75">
      <c r="B177" s="117"/>
      <c r="C177" s="10"/>
      <c r="D177" s="170" t="s">
        <v>176</v>
      </c>
      <c r="E177" s="169"/>
      <c r="F177" s="169"/>
      <c r="G177" s="142"/>
      <c r="H177" s="135"/>
      <c r="I177" s="139" t="s">
        <v>618</v>
      </c>
    </row>
    <row r="178" spans="2:9" ht="15.75">
      <c r="B178" s="117"/>
      <c r="C178" s="175"/>
      <c r="D178" s="170"/>
      <c r="E178" s="175"/>
      <c r="F178" s="175"/>
      <c r="G178" s="142"/>
      <c r="H178" s="135"/>
      <c r="I178" s="139"/>
    </row>
    <row r="179" spans="2:9" ht="15.75">
      <c r="B179" s="9"/>
      <c r="C179" s="10"/>
      <c r="D179" s="143" t="s">
        <v>399</v>
      </c>
      <c r="E179" s="10"/>
      <c r="F179" s="10"/>
      <c r="G179" s="25"/>
      <c r="H179" s="135"/>
      <c r="I179" s="139"/>
    </row>
    <row r="180" spans="2:9" ht="15.75">
      <c r="B180" s="9">
        <v>1</v>
      </c>
      <c r="C180" s="10" t="s">
        <v>400</v>
      </c>
      <c r="D180" s="11" t="s">
        <v>404</v>
      </c>
      <c r="E180" s="10" t="s">
        <v>407</v>
      </c>
      <c r="F180" s="10" t="s">
        <v>5</v>
      </c>
      <c r="G180" s="25">
        <v>2500</v>
      </c>
      <c r="H180" s="135" t="s">
        <v>408</v>
      </c>
      <c r="I180" s="167" t="s">
        <v>409</v>
      </c>
    </row>
    <row r="181" spans="2:9" ht="15.75">
      <c r="B181" s="9">
        <v>2</v>
      </c>
      <c r="C181" s="10" t="s">
        <v>400</v>
      </c>
      <c r="D181" s="11" t="s">
        <v>405</v>
      </c>
      <c r="E181" s="10" t="s">
        <v>407</v>
      </c>
      <c r="F181" s="10" t="s">
        <v>5</v>
      </c>
      <c r="G181" s="25">
        <v>2000</v>
      </c>
      <c r="H181" s="135" t="s">
        <v>45</v>
      </c>
      <c r="I181" s="167" t="s">
        <v>410</v>
      </c>
    </row>
    <row r="182" spans="2:9" ht="15.75">
      <c r="B182" s="9">
        <v>3</v>
      </c>
      <c r="C182" s="10" t="s">
        <v>400</v>
      </c>
      <c r="D182" s="11" t="s">
        <v>683</v>
      </c>
      <c r="E182" s="10" t="s">
        <v>407</v>
      </c>
      <c r="F182" s="10" t="s">
        <v>5</v>
      </c>
      <c r="G182" s="25">
        <v>3000</v>
      </c>
      <c r="H182" s="135" t="s">
        <v>36</v>
      </c>
      <c r="I182" s="167" t="s">
        <v>415</v>
      </c>
    </row>
    <row r="183" spans="2:9" ht="15.75">
      <c r="B183" s="9">
        <v>3</v>
      </c>
      <c r="C183" s="10" t="s">
        <v>401</v>
      </c>
      <c r="D183" s="11" t="s">
        <v>403</v>
      </c>
      <c r="E183" s="10" t="s">
        <v>407</v>
      </c>
      <c r="F183" s="10" t="s">
        <v>5</v>
      </c>
      <c r="G183" s="25">
        <v>7000</v>
      </c>
      <c r="H183" s="135" t="s">
        <v>125</v>
      </c>
      <c r="I183" s="167" t="s">
        <v>411</v>
      </c>
    </row>
    <row r="184" spans="2:9" ht="15.75">
      <c r="B184" s="9">
        <v>4</v>
      </c>
      <c r="C184" s="10" t="s">
        <v>402</v>
      </c>
      <c r="D184" s="11" t="s">
        <v>406</v>
      </c>
      <c r="E184" s="10" t="s">
        <v>407</v>
      </c>
      <c r="F184" s="10" t="s">
        <v>5</v>
      </c>
      <c r="G184" s="25">
        <v>12000</v>
      </c>
      <c r="H184" s="135" t="s">
        <v>68</v>
      </c>
      <c r="I184" s="167" t="s">
        <v>412</v>
      </c>
    </row>
    <row r="185" spans="2:9" ht="15.75">
      <c r="B185" s="9">
        <v>5</v>
      </c>
      <c r="C185" s="10" t="s">
        <v>401</v>
      </c>
      <c r="D185" s="11" t="s">
        <v>543</v>
      </c>
      <c r="E185" s="10" t="s">
        <v>226</v>
      </c>
      <c r="F185" s="10" t="s">
        <v>5</v>
      </c>
      <c r="G185" s="25">
        <v>7000</v>
      </c>
      <c r="H185" s="135" t="s">
        <v>541</v>
      </c>
      <c r="I185" s="167" t="s">
        <v>542</v>
      </c>
    </row>
    <row r="186" spans="2:9" ht="15.75">
      <c r="B186" s="9">
        <v>6</v>
      </c>
      <c r="C186" s="10" t="s">
        <v>400</v>
      </c>
      <c r="D186" s="11" t="s">
        <v>404</v>
      </c>
      <c r="E186" s="10" t="s">
        <v>226</v>
      </c>
      <c r="F186" s="10" t="s">
        <v>5</v>
      </c>
      <c r="G186" s="25">
        <v>3500</v>
      </c>
      <c r="H186" s="135" t="s">
        <v>544</v>
      </c>
      <c r="I186" s="167" t="s">
        <v>545</v>
      </c>
    </row>
    <row r="187" spans="2:9" ht="15.75">
      <c r="B187" s="9">
        <v>7</v>
      </c>
      <c r="C187" s="10" t="s">
        <v>546</v>
      </c>
      <c r="D187" s="11" t="s">
        <v>547</v>
      </c>
      <c r="E187" s="10" t="s">
        <v>226</v>
      </c>
      <c r="F187" s="10" t="s">
        <v>5</v>
      </c>
      <c r="G187" s="25">
        <v>1500</v>
      </c>
      <c r="H187" s="135" t="s">
        <v>408</v>
      </c>
      <c r="I187" s="167" t="s">
        <v>415</v>
      </c>
    </row>
    <row r="188" spans="2:9" ht="15.75">
      <c r="B188" s="9">
        <v>8</v>
      </c>
      <c r="C188" s="10" t="s">
        <v>548</v>
      </c>
      <c r="D188" s="11" t="s">
        <v>550</v>
      </c>
      <c r="E188" s="10" t="s">
        <v>226</v>
      </c>
      <c r="F188" s="10" t="s">
        <v>5</v>
      </c>
      <c r="G188" s="25">
        <v>7000</v>
      </c>
      <c r="H188" s="135" t="s">
        <v>134</v>
      </c>
      <c r="I188" s="167" t="s">
        <v>549</v>
      </c>
    </row>
    <row r="189" spans="2:9" ht="15.75">
      <c r="B189" s="9">
        <v>9</v>
      </c>
      <c r="C189" s="10" t="s">
        <v>548</v>
      </c>
      <c r="D189" s="11" t="s">
        <v>551</v>
      </c>
      <c r="E189" s="10" t="s">
        <v>226</v>
      </c>
      <c r="F189" s="10" t="s">
        <v>5</v>
      </c>
      <c r="G189" s="25">
        <v>15000</v>
      </c>
      <c r="H189" s="135" t="s">
        <v>125</v>
      </c>
      <c r="I189" s="167" t="s">
        <v>552</v>
      </c>
    </row>
    <row r="190" spans="2:9" ht="15.75">
      <c r="B190" s="9">
        <v>10</v>
      </c>
      <c r="C190" s="10" t="s">
        <v>548</v>
      </c>
      <c r="D190" s="11" t="s">
        <v>551</v>
      </c>
      <c r="E190" s="10" t="s">
        <v>226</v>
      </c>
      <c r="F190" s="10" t="s">
        <v>5</v>
      </c>
      <c r="G190" s="25">
        <v>30000</v>
      </c>
      <c r="H190" s="135" t="s">
        <v>41</v>
      </c>
      <c r="I190" s="167" t="s">
        <v>415</v>
      </c>
    </row>
    <row r="191" spans="2:9" ht="24.75">
      <c r="B191" s="9">
        <v>11</v>
      </c>
      <c r="C191" s="10" t="s">
        <v>548</v>
      </c>
      <c r="D191" s="11" t="s">
        <v>553</v>
      </c>
      <c r="E191" s="10" t="s">
        <v>226</v>
      </c>
      <c r="F191" s="10" t="s">
        <v>5</v>
      </c>
      <c r="G191" s="25">
        <v>15550</v>
      </c>
      <c r="H191" s="135" t="s">
        <v>139</v>
      </c>
      <c r="I191" s="167" t="s">
        <v>554</v>
      </c>
    </row>
    <row r="192" spans="2:9" ht="24.75">
      <c r="B192" s="9">
        <v>12</v>
      </c>
      <c r="C192" s="10" t="s">
        <v>546</v>
      </c>
      <c r="D192" s="11" t="s">
        <v>555</v>
      </c>
      <c r="E192" s="10" t="s">
        <v>226</v>
      </c>
      <c r="F192" s="10" t="s">
        <v>5</v>
      </c>
      <c r="G192" s="25">
        <v>15000</v>
      </c>
      <c r="H192" s="135" t="s">
        <v>408</v>
      </c>
      <c r="I192" s="167" t="s">
        <v>556</v>
      </c>
    </row>
    <row r="193" spans="2:9" ht="24.75">
      <c r="B193" s="9">
        <v>13</v>
      </c>
      <c r="C193" s="10" t="s">
        <v>557</v>
      </c>
      <c r="D193" s="11" t="s">
        <v>558</v>
      </c>
      <c r="E193" s="10" t="s">
        <v>226</v>
      </c>
      <c r="F193" s="10" t="s">
        <v>160</v>
      </c>
      <c r="G193" s="25">
        <v>170</v>
      </c>
      <c r="H193" s="135" t="s">
        <v>559</v>
      </c>
      <c r="I193" s="167" t="s">
        <v>560</v>
      </c>
    </row>
    <row r="194" spans="2:9" ht="24.75">
      <c r="B194" s="9">
        <v>14</v>
      </c>
      <c r="C194" s="10" t="s">
        <v>561</v>
      </c>
      <c r="D194" s="11" t="s">
        <v>562</v>
      </c>
      <c r="E194" s="10" t="s">
        <v>226</v>
      </c>
      <c r="F194" s="10" t="s">
        <v>160</v>
      </c>
      <c r="G194" s="25">
        <v>300</v>
      </c>
      <c r="H194" s="135" t="s">
        <v>408</v>
      </c>
      <c r="I194" s="167" t="s">
        <v>509</v>
      </c>
    </row>
    <row r="195" spans="2:9" ht="24.75">
      <c r="B195" s="9">
        <v>15</v>
      </c>
      <c r="C195" s="10" t="s">
        <v>563</v>
      </c>
      <c r="D195" s="11" t="s">
        <v>564</v>
      </c>
      <c r="E195" s="10" t="s">
        <v>226</v>
      </c>
      <c r="F195" s="10" t="s">
        <v>5</v>
      </c>
      <c r="G195" s="25">
        <v>300</v>
      </c>
      <c r="H195" s="135" t="s">
        <v>139</v>
      </c>
      <c r="I195" s="167" t="s">
        <v>508</v>
      </c>
    </row>
    <row r="196" spans="2:9" ht="15.75">
      <c r="B196" s="9"/>
      <c r="C196" s="10"/>
      <c r="D196" s="11"/>
      <c r="E196" s="90"/>
      <c r="F196" s="10"/>
      <c r="G196" s="25"/>
      <c r="H196" s="135"/>
      <c r="I196" s="167"/>
    </row>
    <row r="197" spans="2:9" ht="15.75">
      <c r="B197" s="9"/>
      <c r="C197" s="10"/>
      <c r="D197" s="179" t="s">
        <v>176</v>
      </c>
      <c r="E197" s="176"/>
      <c r="F197" s="177"/>
      <c r="G197" s="25"/>
      <c r="H197" s="135"/>
      <c r="I197" s="139" t="s">
        <v>684</v>
      </c>
    </row>
    <row r="198" spans="2:9" ht="15.75">
      <c r="B198" s="9"/>
      <c r="C198" s="10"/>
      <c r="D198" s="11"/>
      <c r="E198" s="180"/>
      <c r="F198" s="10"/>
      <c r="G198" s="25"/>
      <c r="H198" s="135"/>
      <c r="I198" s="167"/>
    </row>
    <row r="199" spans="2:9" ht="16.5" thickBot="1">
      <c r="B199" s="136"/>
      <c r="C199" s="137"/>
      <c r="D199" s="138" t="s">
        <v>176</v>
      </c>
      <c r="E199" s="133"/>
      <c r="F199" s="133"/>
      <c r="G199" s="134"/>
      <c r="H199" s="135"/>
      <c r="I199" s="140"/>
    </row>
    <row r="200" spans="2:9" ht="16.5" thickBot="1">
      <c r="B200" s="94"/>
      <c r="C200" s="274" t="s">
        <v>176</v>
      </c>
      <c r="D200" s="274"/>
      <c r="E200" s="274"/>
      <c r="F200" s="274"/>
      <c r="G200" s="95"/>
      <c r="H200" s="291">
        <v>144627940</v>
      </c>
      <c r="I200" s="292"/>
    </row>
    <row r="201" spans="2:9" ht="24" customHeight="1">
      <c r="B201" s="83"/>
      <c r="C201" s="15"/>
      <c r="D201" s="39"/>
      <c r="E201" s="84"/>
      <c r="F201" s="13"/>
      <c r="G201" s="85"/>
      <c r="H201" s="85"/>
      <c r="I201" s="86"/>
    </row>
    <row r="202" spans="2:9" ht="24" customHeight="1">
      <c r="B202" s="27" t="s">
        <v>29</v>
      </c>
      <c r="C202" s="28"/>
      <c r="D202" s="28"/>
      <c r="E202" s="29"/>
      <c r="F202" s="28"/>
      <c r="G202" s="30"/>
      <c r="H202" s="31"/>
      <c r="I202" s="28"/>
    </row>
    <row r="203" spans="2:9" ht="24" customHeight="1">
      <c r="B203" s="27"/>
      <c r="C203" s="28"/>
      <c r="D203" s="40" t="s">
        <v>31</v>
      </c>
      <c r="E203" s="29" t="s">
        <v>13</v>
      </c>
      <c r="F203" s="28"/>
      <c r="G203" s="30" t="s">
        <v>30</v>
      </c>
      <c r="H203" s="31"/>
      <c r="I203" s="28"/>
    </row>
    <row r="204" spans="2:9" ht="24" customHeight="1">
      <c r="B204" s="27"/>
      <c r="C204" s="28"/>
      <c r="D204" s="127" t="s">
        <v>388</v>
      </c>
      <c r="E204" s="128" t="s">
        <v>13</v>
      </c>
      <c r="F204" s="129"/>
      <c r="G204" s="130" t="s">
        <v>389</v>
      </c>
      <c r="H204" s="131"/>
      <c r="I204" s="129"/>
    </row>
    <row r="205" spans="2:9" ht="24" customHeight="1">
      <c r="B205" s="16"/>
      <c r="C205" s="17"/>
      <c r="D205" s="41"/>
      <c r="E205" s="16"/>
      <c r="F205" s="16"/>
      <c r="G205" s="16"/>
      <c r="H205" s="16"/>
      <c r="I205" s="16"/>
    </row>
    <row r="206" spans="2:9" ht="24" customHeight="1">
      <c r="B206" s="16"/>
      <c r="C206" s="17"/>
      <c r="D206" s="41"/>
      <c r="E206" s="16"/>
      <c r="F206" s="16"/>
      <c r="G206" s="16"/>
      <c r="H206" s="16"/>
      <c r="I206" s="16"/>
    </row>
    <row r="207" spans="2:9" ht="24" customHeight="1">
      <c r="B207" s="16"/>
      <c r="C207" s="17"/>
      <c r="D207" s="41"/>
      <c r="E207" s="16"/>
      <c r="F207" s="16"/>
      <c r="G207" s="16"/>
      <c r="H207" s="16"/>
      <c r="I207" s="16"/>
    </row>
    <row r="208" spans="2:9" ht="24" customHeight="1">
      <c r="B208" s="16"/>
      <c r="C208" s="17"/>
      <c r="D208" s="41"/>
      <c r="E208" s="16"/>
      <c r="F208" s="16"/>
      <c r="G208" s="16"/>
      <c r="H208" s="16"/>
      <c r="I208" s="16"/>
    </row>
    <row r="209" spans="2:9" ht="24" customHeight="1">
      <c r="B209" s="16"/>
      <c r="C209" s="17"/>
      <c r="D209" s="41"/>
      <c r="E209" s="16"/>
      <c r="F209" s="16"/>
      <c r="G209" s="16"/>
      <c r="H209" s="16"/>
      <c r="I209" s="16"/>
    </row>
    <row r="210" spans="2:9" ht="24" customHeight="1">
      <c r="B210" s="16"/>
      <c r="C210" s="17"/>
      <c r="D210" s="41"/>
      <c r="E210" s="16"/>
      <c r="F210" s="16"/>
      <c r="G210" s="16"/>
      <c r="H210" s="16"/>
      <c r="I210" s="16"/>
    </row>
    <row r="211" spans="2:9" ht="24" customHeight="1">
      <c r="B211" s="16"/>
      <c r="C211" s="17"/>
      <c r="D211" s="41"/>
      <c r="E211" s="16"/>
      <c r="F211" s="16"/>
      <c r="G211" s="16"/>
      <c r="H211" s="16"/>
      <c r="I211" s="16"/>
    </row>
    <row r="212" spans="2:9" ht="24" customHeight="1">
      <c r="B212" s="16"/>
      <c r="C212" s="17"/>
      <c r="D212" s="41"/>
      <c r="E212" s="16"/>
      <c r="F212" s="16"/>
      <c r="G212" s="16"/>
      <c r="H212" s="16"/>
      <c r="I212" s="16"/>
    </row>
    <row r="213" spans="2:9" ht="24" customHeight="1">
      <c r="B213" s="16"/>
      <c r="C213" s="17"/>
      <c r="D213" s="41"/>
      <c r="E213" s="16"/>
      <c r="F213" s="16"/>
      <c r="G213" s="16"/>
      <c r="H213" s="16"/>
      <c r="I213" s="16"/>
    </row>
    <row r="214" spans="2:9" ht="24" customHeight="1">
      <c r="B214" s="16"/>
      <c r="C214" s="17"/>
      <c r="D214" s="41"/>
      <c r="E214" s="16"/>
      <c r="F214" s="16"/>
      <c r="G214" s="16"/>
      <c r="H214" s="16"/>
      <c r="I214" s="16"/>
    </row>
    <row r="215" spans="2:9" ht="24" customHeight="1">
      <c r="B215" s="16"/>
      <c r="C215" s="17"/>
      <c r="D215" s="41"/>
      <c r="E215" s="16"/>
      <c r="F215" s="16"/>
      <c r="G215" s="16"/>
      <c r="H215" s="16"/>
      <c r="I215" s="16"/>
    </row>
    <row r="216" spans="2:9" ht="24" customHeight="1">
      <c r="B216" s="16"/>
      <c r="C216" s="17"/>
      <c r="D216" s="41"/>
      <c r="E216" s="16"/>
      <c r="F216" s="16"/>
      <c r="G216" s="16"/>
      <c r="H216" s="16"/>
      <c r="I216" s="16"/>
    </row>
    <row r="217" spans="2:9">
      <c r="B217" s="16"/>
      <c r="C217" s="17"/>
      <c r="D217" s="41"/>
      <c r="E217" s="16"/>
      <c r="F217" s="16"/>
      <c r="G217" s="16"/>
      <c r="H217" s="16"/>
      <c r="I217" s="16"/>
    </row>
    <row r="218" spans="2:9" s="14" customFormat="1">
      <c r="B218" s="16"/>
      <c r="C218" s="17"/>
      <c r="D218" s="41"/>
      <c r="E218" s="16"/>
      <c r="F218" s="16"/>
      <c r="G218" s="16"/>
      <c r="H218" s="16"/>
      <c r="I218" s="16"/>
    </row>
    <row r="219" spans="2:9" s="14" customFormat="1">
      <c r="B219" s="16"/>
      <c r="C219" s="17"/>
      <c r="D219" s="41"/>
      <c r="E219" s="16"/>
      <c r="F219" s="16"/>
      <c r="G219" s="16"/>
      <c r="H219" s="16"/>
      <c r="I219" s="16"/>
    </row>
    <row r="220" spans="2:9" s="28" customFormat="1" ht="12.75">
      <c r="B220" s="16"/>
      <c r="C220" s="17"/>
      <c r="D220" s="41"/>
      <c r="E220" s="16"/>
      <c r="F220" s="16"/>
      <c r="G220" s="16"/>
      <c r="H220" s="16"/>
      <c r="I220" s="16"/>
    </row>
    <row r="221" spans="2:9" s="28" customFormat="1" ht="12.75">
      <c r="B221" s="16"/>
      <c r="C221" s="17"/>
      <c r="D221" s="41"/>
      <c r="E221" s="16"/>
      <c r="F221" s="16"/>
      <c r="G221" s="16"/>
      <c r="H221" s="16"/>
      <c r="I221" s="16"/>
    </row>
    <row r="222" spans="2:9" s="28" customFormat="1" ht="12.75">
      <c r="B222" s="16"/>
      <c r="C222" s="17"/>
      <c r="D222" s="41"/>
      <c r="E222" s="16"/>
      <c r="F222" s="16"/>
      <c r="G222" s="16"/>
      <c r="H222" s="16"/>
      <c r="I222" s="16"/>
    </row>
    <row r="223" spans="2:9">
      <c r="B223" s="16"/>
      <c r="C223" s="17"/>
      <c r="D223" s="41"/>
      <c r="E223" s="16"/>
      <c r="F223" s="16"/>
      <c r="G223" s="16"/>
      <c r="H223" s="16"/>
      <c r="I223" s="16"/>
    </row>
    <row r="224" spans="2:9">
      <c r="B224" s="16"/>
      <c r="C224" s="17"/>
      <c r="D224" s="41"/>
      <c r="E224" s="16"/>
      <c r="F224" s="16"/>
      <c r="G224" s="16"/>
      <c r="H224" s="16"/>
      <c r="I224" s="16"/>
    </row>
    <row r="225" spans="2:9">
      <c r="B225" s="16"/>
      <c r="C225" s="17"/>
      <c r="D225" s="41"/>
      <c r="E225" s="16"/>
      <c r="F225" s="16"/>
      <c r="G225" s="16"/>
      <c r="H225" s="16"/>
      <c r="I225" s="16"/>
    </row>
    <row r="226" spans="2:9">
      <c r="B226" s="16"/>
      <c r="C226" s="17"/>
      <c r="D226" s="41"/>
      <c r="E226" s="16"/>
      <c r="F226" s="16"/>
      <c r="G226" s="16"/>
      <c r="H226" s="16"/>
      <c r="I226" s="16"/>
    </row>
    <row r="227" spans="2:9">
      <c r="B227" s="16"/>
      <c r="C227" s="17"/>
      <c r="D227" s="41"/>
      <c r="E227" s="16"/>
      <c r="F227" s="16"/>
      <c r="G227" s="16"/>
      <c r="H227" s="16"/>
      <c r="I227" s="16"/>
    </row>
    <row r="228" spans="2:9">
      <c r="B228" s="16"/>
      <c r="C228" s="17"/>
      <c r="D228" s="41"/>
      <c r="E228" s="16"/>
      <c r="F228" s="16"/>
      <c r="G228" s="16"/>
      <c r="H228" s="16"/>
      <c r="I228" s="16"/>
    </row>
    <row r="229" spans="2:9">
      <c r="B229" s="16"/>
      <c r="C229" s="17"/>
      <c r="D229" s="41"/>
      <c r="E229" s="16"/>
      <c r="F229" s="16"/>
      <c r="G229" s="16"/>
      <c r="H229" s="16"/>
      <c r="I229" s="16"/>
    </row>
    <row r="230" spans="2:9">
      <c r="B230" s="16"/>
      <c r="C230" s="17"/>
      <c r="D230" s="41"/>
      <c r="E230" s="16"/>
      <c r="F230" s="16"/>
      <c r="G230" s="16"/>
      <c r="H230" s="16"/>
      <c r="I230" s="16"/>
    </row>
    <row r="231" spans="2:9">
      <c r="B231" s="16"/>
      <c r="C231" s="17"/>
      <c r="D231" s="41"/>
      <c r="E231" s="16"/>
      <c r="F231" s="16"/>
      <c r="G231" s="16"/>
      <c r="H231" s="16"/>
      <c r="I231" s="16"/>
    </row>
    <row r="232" spans="2:9">
      <c r="B232" s="16"/>
      <c r="C232" s="17"/>
      <c r="D232" s="41"/>
      <c r="E232" s="16"/>
      <c r="F232" s="16"/>
      <c r="G232" s="16"/>
      <c r="H232" s="16"/>
      <c r="I232" s="16"/>
    </row>
    <row r="233" spans="2:9">
      <c r="B233" s="16"/>
      <c r="C233" s="17"/>
      <c r="D233" s="41"/>
      <c r="E233" s="16"/>
      <c r="F233" s="16"/>
      <c r="G233" s="16"/>
      <c r="H233" s="16"/>
      <c r="I233" s="16"/>
    </row>
    <row r="234" spans="2:9">
      <c r="B234" s="16"/>
      <c r="C234" s="17"/>
      <c r="D234" s="41"/>
      <c r="E234" s="16"/>
      <c r="F234" s="16"/>
      <c r="G234" s="16"/>
      <c r="H234" s="16"/>
      <c r="I234" s="16"/>
    </row>
    <row r="235" spans="2:9">
      <c r="B235" s="16"/>
      <c r="C235" s="17"/>
      <c r="D235" s="41"/>
      <c r="E235" s="16"/>
      <c r="F235" s="16"/>
      <c r="G235" s="16"/>
      <c r="H235" s="16"/>
      <c r="I235" s="16"/>
    </row>
    <row r="236" spans="2:9">
      <c r="B236" s="16"/>
      <c r="C236" s="17"/>
      <c r="D236" s="41"/>
      <c r="E236" s="16"/>
      <c r="F236" s="16"/>
      <c r="G236" s="16"/>
      <c r="H236" s="16"/>
      <c r="I236" s="16"/>
    </row>
    <row r="237" spans="2:9">
      <c r="B237" s="16"/>
      <c r="C237" s="17"/>
      <c r="D237" s="41"/>
      <c r="E237" s="16"/>
      <c r="F237" s="16"/>
      <c r="G237" s="16"/>
      <c r="H237" s="16"/>
      <c r="I237" s="16"/>
    </row>
    <row r="238" spans="2:9">
      <c r="B238" s="16"/>
      <c r="C238" s="17"/>
      <c r="D238" s="41"/>
      <c r="E238" s="16"/>
      <c r="F238" s="16"/>
      <c r="G238" s="16"/>
      <c r="H238" s="16"/>
      <c r="I238" s="16"/>
    </row>
    <row r="239" spans="2:9">
      <c r="B239" s="16"/>
      <c r="C239" s="17"/>
      <c r="D239" s="41"/>
      <c r="E239" s="16"/>
      <c r="F239" s="16"/>
      <c r="G239" s="16"/>
      <c r="H239" s="16"/>
      <c r="I239" s="16"/>
    </row>
    <row r="240" spans="2:9">
      <c r="B240" s="16"/>
      <c r="C240" s="17"/>
      <c r="D240" s="41"/>
      <c r="E240" s="16"/>
      <c r="F240" s="16"/>
      <c r="G240" s="16"/>
      <c r="H240" s="16"/>
      <c r="I240" s="16"/>
    </row>
    <row r="241" spans="2:9">
      <c r="B241" s="16"/>
      <c r="C241" s="17"/>
      <c r="D241" s="41"/>
      <c r="E241" s="16"/>
      <c r="F241" s="16"/>
      <c r="G241" s="16"/>
      <c r="H241" s="16"/>
      <c r="I241" s="16"/>
    </row>
    <row r="242" spans="2:9">
      <c r="B242" s="16"/>
      <c r="C242" s="17"/>
      <c r="D242" s="41"/>
      <c r="E242" s="16"/>
      <c r="F242" s="16"/>
      <c r="G242" s="16"/>
      <c r="H242" s="16"/>
      <c r="I242" s="16"/>
    </row>
    <row r="243" spans="2:9">
      <c r="B243" s="16"/>
      <c r="C243" s="17"/>
      <c r="D243" s="41"/>
      <c r="E243" s="16"/>
      <c r="F243" s="16"/>
      <c r="G243" s="16"/>
      <c r="H243" s="16"/>
      <c r="I243" s="16"/>
    </row>
    <row r="244" spans="2:9">
      <c r="B244" s="16"/>
      <c r="C244" s="17"/>
      <c r="D244" s="41"/>
      <c r="E244" s="16"/>
      <c r="F244" s="16"/>
      <c r="G244" s="16"/>
      <c r="H244" s="16"/>
      <c r="I244" s="16"/>
    </row>
    <row r="245" spans="2:9">
      <c r="B245" s="16"/>
      <c r="C245" s="17"/>
      <c r="D245" s="41"/>
      <c r="E245" s="16"/>
      <c r="F245" s="16"/>
      <c r="G245" s="16"/>
      <c r="H245" s="16"/>
      <c r="I245" s="16"/>
    </row>
    <row r="246" spans="2:9">
      <c r="B246" s="16"/>
      <c r="C246" s="17"/>
      <c r="D246" s="41"/>
      <c r="E246" s="16"/>
      <c r="F246" s="16"/>
      <c r="G246" s="16"/>
      <c r="H246" s="16"/>
      <c r="I246" s="16"/>
    </row>
    <row r="247" spans="2:9">
      <c r="B247" s="16"/>
      <c r="C247" s="17"/>
      <c r="D247" s="41"/>
      <c r="E247" s="16"/>
      <c r="F247" s="16"/>
      <c r="G247" s="16"/>
      <c r="H247" s="16"/>
      <c r="I247" s="16"/>
    </row>
    <row r="248" spans="2:9">
      <c r="B248" s="16"/>
      <c r="C248" s="17"/>
      <c r="D248" s="41"/>
      <c r="E248" s="16"/>
      <c r="F248" s="16"/>
      <c r="G248" s="16"/>
      <c r="H248" s="16"/>
      <c r="I248" s="16"/>
    </row>
    <row r="249" spans="2:9">
      <c r="B249" s="16"/>
      <c r="C249" s="17"/>
      <c r="D249" s="41"/>
      <c r="E249" s="16"/>
      <c r="F249" s="16"/>
      <c r="G249" s="16"/>
      <c r="H249" s="16"/>
      <c r="I249" s="16"/>
    </row>
    <row r="250" spans="2:9">
      <c r="B250" s="16"/>
      <c r="C250" s="17"/>
      <c r="D250" s="41"/>
      <c r="E250" s="16"/>
      <c r="F250" s="16"/>
      <c r="G250" s="16"/>
      <c r="H250" s="16"/>
      <c r="I250" s="16"/>
    </row>
    <row r="251" spans="2:9">
      <c r="B251" s="16"/>
      <c r="C251" s="17"/>
      <c r="D251" s="41"/>
      <c r="E251" s="16"/>
      <c r="F251" s="16"/>
      <c r="G251" s="16"/>
      <c r="H251" s="16"/>
      <c r="I251" s="16"/>
    </row>
    <row r="252" spans="2:9">
      <c r="B252" s="16"/>
      <c r="C252" s="17"/>
      <c r="D252" s="41"/>
      <c r="E252" s="16"/>
      <c r="F252" s="16"/>
      <c r="G252" s="16"/>
      <c r="H252" s="16"/>
      <c r="I252" s="16"/>
    </row>
    <row r="253" spans="2:9">
      <c r="B253" s="16"/>
      <c r="C253" s="17"/>
      <c r="D253" s="41"/>
      <c r="E253" s="16"/>
      <c r="F253" s="16"/>
      <c r="G253" s="16"/>
      <c r="H253" s="16"/>
      <c r="I253" s="16"/>
    </row>
    <row r="254" spans="2:9">
      <c r="B254" s="16"/>
      <c r="C254" s="17"/>
      <c r="D254" s="41"/>
      <c r="E254" s="16"/>
      <c r="F254" s="16"/>
      <c r="G254" s="16"/>
      <c r="H254" s="16"/>
      <c r="I254" s="16"/>
    </row>
    <row r="255" spans="2:9">
      <c r="B255" s="16"/>
      <c r="C255" s="17"/>
      <c r="D255" s="41"/>
      <c r="E255" s="16"/>
      <c r="F255" s="16"/>
      <c r="G255" s="16"/>
      <c r="H255" s="16"/>
      <c r="I255" s="16"/>
    </row>
    <row r="256" spans="2:9">
      <c r="B256" s="16"/>
      <c r="C256" s="17"/>
      <c r="D256" s="41"/>
      <c r="E256" s="16"/>
      <c r="F256" s="16"/>
      <c r="G256" s="16"/>
      <c r="H256" s="16"/>
      <c r="I256" s="16"/>
    </row>
    <row r="257" spans="2:9">
      <c r="B257" s="16"/>
      <c r="C257" s="17"/>
      <c r="D257" s="41"/>
      <c r="E257" s="16"/>
      <c r="F257" s="16"/>
      <c r="G257" s="16"/>
      <c r="H257" s="16"/>
      <c r="I257" s="16"/>
    </row>
    <row r="258" spans="2:9">
      <c r="B258" s="16"/>
      <c r="C258" s="17"/>
      <c r="D258" s="41"/>
      <c r="E258" s="16"/>
      <c r="F258" s="16"/>
      <c r="G258" s="16"/>
      <c r="H258" s="16"/>
      <c r="I258" s="16"/>
    </row>
    <row r="259" spans="2:9">
      <c r="B259" s="16"/>
      <c r="C259" s="17"/>
      <c r="D259" s="41"/>
      <c r="E259" s="16"/>
      <c r="F259" s="16"/>
      <c r="G259" s="16"/>
      <c r="H259" s="16"/>
      <c r="I259" s="16"/>
    </row>
    <row r="260" spans="2:9">
      <c r="B260" s="16"/>
      <c r="C260" s="17"/>
      <c r="D260" s="41"/>
      <c r="E260" s="16"/>
      <c r="F260" s="16"/>
      <c r="G260" s="16"/>
      <c r="H260" s="16"/>
      <c r="I260" s="16"/>
    </row>
    <row r="261" spans="2:9">
      <c r="B261" s="16"/>
      <c r="C261" s="17"/>
      <c r="D261" s="41"/>
      <c r="E261" s="16"/>
      <c r="F261" s="16"/>
      <c r="G261" s="16"/>
      <c r="H261" s="16"/>
      <c r="I261" s="16"/>
    </row>
    <row r="262" spans="2:9">
      <c r="B262" s="16"/>
      <c r="C262" s="17"/>
      <c r="D262" s="41"/>
      <c r="E262" s="16"/>
      <c r="F262" s="16"/>
      <c r="G262" s="16"/>
      <c r="H262" s="16"/>
      <c r="I262" s="16"/>
    </row>
    <row r="263" spans="2:9">
      <c r="B263" s="16"/>
      <c r="C263" s="17"/>
      <c r="D263" s="41"/>
      <c r="E263" s="16"/>
      <c r="F263" s="16"/>
      <c r="G263" s="16"/>
      <c r="H263" s="16"/>
      <c r="I263" s="16"/>
    </row>
    <row r="264" spans="2:9">
      <c r="B264" s="16"/>
      <c r="C264" s="17"/>
      <c r="D264" s="41"/>
      <c r="E264" s="16"/>
      <c r="F264" s="16"/>
      <c r="G264" s="16"/>
      <c r="H264" s="16"/>
      <c r="I264" s="16"/>
    </row>
    <row r="265" spans="2:9">
      <c r="B265" s="16"/>
      <c r="C265" s="17"/>
      <c r="D265" s="41"/>
      <c r="E265" s="16"/>
      <c r="F265" s="16"/>
      <c r="G265" s="16"/>
      <c r="H265" s="16"/>
      <c r="I265" s="16"/>
    </row>
    <row r="266" spans="2:9">
      <c r="B266" s="16"/>
      <c r="C266" s="17"/>
      <c r="D266" s="41"/>
      <c r="E266" s="16"/>
      <c r="F266" s="16"/>
      <c r="G266" s="16"/>
      <c r="H266" s="16"/>
      <c r="I266" s="16"/>
    </row>
    <row r="267" spans="2:9">
      <c r="B267" s="16"/>
      <c r="C267" s="17"/>
      <c r="D267" s="41"/>
      <c r="E267" s="16"/>
      <c r="F267" s="16"/>
      <c r="G267" s="16"/>
      <c r="H267" s="16"/>
      <c r="I267" s="16"/>
    </row>
    <row r="268" spans="2:9">
      <c r="B268" s="16"/>
      <c r="C268" s="17"/>
      <c r="D268" s="41"/>
      <c r="E268" s="16"/>
      <c r="F268" s="16"/>
      <c r="G268" s="16"/>
      <c r="H268" s="16"/>
      <c r="I268" s="16"/>
    </row>
    <row r="269" spans="2:9">
      <c r="B269" s="16"/>
      <c r="C269" s="17"/>
      <c r="D269" s="41"/>
      <c r="E269" s="16"/>
      <c r="F269" s="16"/>
      <c r="G269" s="16"/>
      <c r="H269" s="16"/>
    </row>
  </sheetData>
  <mergeCells count="16">
    <mergeCell ref="B7:I7"/>
    <mergeCell ref="B8:I8"/>
    <mergeCell ref="B9:C9"/>
    <mergeCell ref="D9:I9"/>
    <mergeCell ref="B10:I10"/>
    <mergeCell ref="C200:F200"/>
    <mergeCell ref="H200:I200"/>
    <mergeCell ref="I12:I14"/>
    <mergeCell ref="B13:B14"/>
    <mergeCell ref="C13:C14"/>
    <mergeCell ref="D13:D14"/>
    <mergeCell ref="C11:D12"/>
    <mergeCell ref="E12:E14"/>
    <mergeCell ref="F12:F14"/>
    <mergeCell ref="G12:G14"/>
    <mergeCell ref="H12:H14"/>
  </mergeCells>
  <pageMargins left="0" right="0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13.04.2017</vt:lpstr>
      <vt:lpstr>2018</vt:lpstr>
      <vt:lpstr>Лист4</vt:lpstr>
      <vt:lpstr>Лист1</vt:lpstr>
      <vt:lpstr>Лист2</vt:lpstr>
      <vt:lpstr>06,03,18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2022-12-07T09:53:25Z</dcterms:modified>
</cp:coreProperties>
</file>